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371" windowWidth="11250" windowHeight="6000" activeTab="2"/>
  </bookViews>
  <sheets>
    <sheet name="Balance Sheet" sheetId="1" r:id="rId1"/>
    <sheet name="Income Statement" sheetId="2" r:id="rId2"/>
    <sheet name="Notes" sheetId="3" r:id="rId3"/>
    <sheet name="Cash flow(D)" sheetId="4" r:id="rId4"/>
  </sheets>
  <definedNames/>
  <calcPr fullCalcOnLoad="1"/>
</workbook>
</file>

<file path=xl/sharedStrings.xml><?xml version="1.0" encoding="utf-8"?>
<sst xmlns="http://schemas.openxmlformats.org/spreadsheetml/2006/main" count="350" uniqueCount="277">
  <si>
    <t>Unit: VND</t>
  </si>
  <si>
    <t>A. CURRENT ASSETS AND SHORT-TERM INVESTMENT</t>
  </si>
  <si>
    <t>I. Cash</t>
  </si>
  <si>
    <t>1. Cash on hand</t>
  </si>
  <si>
    <t>2. Cash in bank</t>
  </si>
  <si>
    <t>3. Cash in transit</t>
  </si>
  <si>
    <t>II. Short-term investments</t>
  </si>
  <si>
    <t>1. Short-term securities</t>
  </si>
  <si>
    <t>2. Other short-term investments</t>
  </si>
  <si>
    <t>1. Accounts receivable - Trade</t>
  </si>
  <si>
    <t>3. Recoverable value-added tax</t>
  </si>
  <si>
    <t>_Other internal receivables</t>
  </si>
  <si>
    <t>5. Other receivables</t>
  </si>
  <si>
    <t>1. Goods in transfer</t>
  </si>
  <si>
    <t>2. Raw materials</t>
  </si>
  <si>
    <t>4. Work in progress</t>
  </si>
  <si>
    <t>5. Finished goods</t>
  </si>
  <si>
    <t>6. Merchandise</t>
  </si>
  <si>
    <t>7. Goods on consignment</t>
  </si>
  <si>
    <t>V. Other current assets</t>
  </si>
  <si>
    <t>1. Advances</t>
  </si>
  <si>
    <t>2. Prepaid expenses</t>
  </si>
  <si>
    <t>3. Deffered expenses</t>
  </si>
  <si>
    <t>4. Shortage of assets pending resolution</t>
  </si>
  <si>
    <t>I. Fixed assets</t>
  </si>
  <si>
    <t>1. Tangible fixed assets</t>
  </si>
  <si>
    <t>_ Historical cost</t>
  </si>
  <si>
    <t>_ Accumulated depreciation</t>
  </si>
  <si>
    <t>3. Intangible fixed assets</t>
  </si>
  <si>
    <t>_ Accumulated amortisation</t>
  </si>
  <si>
    <t>1. Long-term securities</t>
  </si>
  <si>
    <t>2. Investment in joint venture</t>
  </si>
  <si>
    <t>III. Construction work in progress</t>
  </si>
  <si>
    <t>TOTAL ASSETS</t>
  </si>
  <si>
    <t>RESOURCES</t>
  </si>
  <si>
    <t>ASSETS</t>
  </si>
  <si>
    <t>A. LIABILITIES</t>
  </si>
  <si>
    <t>I. Current liabilities</t>
  </si>
  <si>
    <t>1. Short-term borrowings</t>
  </si>
  <si>
    <t>2. Current portion of long-term borrowings</t>
  </si>
  <si>
    <t>3. Accounts payable-Trade</t>
  </si>
  <si>
    <t>4. Advance from customers</t>
  </si>
  <si>
    <t>5. Tax payable</t>
  </si>
  <si>
    <t>6. Payable to employees</t>
  </si>
  <si>
    <t>1. Long-term borrowings</t>
  </si>
  <si>
    <t>III. Others</t>
  </si>
  <si>
    <t>2. Surplus of assets pending resolution</t>
  </si>
  <si>
    <t>I. Equity</t>
  </si>
  <si>
    <t>II. Company Fund</t>
  </si>
  <si>
    <t>1. Reserves for redundancy</t>
  </si>
  <si>
    <t>2. Bonus and welfare funds</t>
  </si>
  <si>
    <t>TOTAL LIABILITIES</t>
  </si>
  <si>
    <t>OFF BALANCE SHEET ITEMS</t>
  </si>
  <si>
    <t>CODE</t>
  </si>
  <si>
    <t>1. Operating lease assets</t>
  </si>
  <si>
    <t>2. Goods held under trust or for processing</t>
  </si>
  <si>
    <t>3. Goods received on consignment for sale</t>
  </si>
  <si>
    <t>4. Bad debts written off</t>
  </si>
  <si>
    <t>5. Foreign currency</t>
  </si>
  <si>
    <t>6. Remaining budget on State subsidies</t>
  </si>
  <si>
    <t>7. Depreciation fund</t>
  </si>
  <si>
    <t>Discount</t>
  </si>
  <si>
    <t>Reduction allowance</t>
  </si>
  <si>
    <t>Goods returned</t>
  </si>
  <si>
    <t xml:space="preserve">STATEMENT OF CASH FLOWS </t>
  </si>
  <si>
    <t>Description</t>
  </si>
  <si>
    <t>Code</t>
  </si>
  <si>
    <t>Current period</t>
  </si>
  <si>
    <t>Prior period</t>
  </si>
  <si>
    <t>I. Cash Flows from Operating Activities</t>
  </si>
  <si>
    <t>II. Cash flows from Investing Activities</t>
  </si>
  <si>
    <t>III. Cash flows from Financing Activities</t>
  </si>
  <si>
    <t>Cash and cash equivalent at the beginning of the period</t>
  </si>
  <si>
    <t>Impacts of exchange rate fluctuations</t>
  </si>
  <si>
    <t>Cash and cash equivalent at the end of the period (50+60+61)</t>
  </si>
  <si>
    <t>07</t>
  </si>
  <si>
    <t>06</t>
  </si>
  <si>
    <t>05</t>
  </si>
  <si>
    <t>04</t>
  </si>
  <si>
    <t>03</t>
  </si>
  <si>
    <t>02</t>
  </si>
  <si>
    <t>01</t>
  </si>
  <si>
    <t>08</t>
  </si>
  <si>
    <t>(1)</t>
  </si>
  <si>
    <t>(2)</t>
  </si>
  <si>
    <t>(3)</t>
  </si>
  <si>
    <t>(4)</t>
  </si>
  <si>
    <t>Net Cash flows from Operating Activities</t>
  </si>
  <si>
    <t>Net Cash flows from Investing Activities</t>
  </si>
  <si>
    <t>Net Cash flows from Financing Activities</t>
  </si>
  <si>
    <t>Net Cash flows in the period (20+30+40)</t>
  </si>
  <si>
    <t>4. Internal Receivables</t>
  </si>
  <si>
    <t>8. Provision for inventories</t>
  </si>
  <si>
    <t>B. FIXED ASSETS AND LONG-TERM INVESTMENTS</t>
  </si>
  <si>
    <t>3. Other long term investments</t>
  </si>
  <si>
    <t>V. Long-term prepaid expenses</t>
  </si>
  <si>
    <t>8. Other payables</t>
  </si>
  <si>
    <t>II. Long-term liabilities</t>
  </si>
  <si>
    <t>1. Stockholders' equity</t>
  </si>
  <si>
    <t>- Treasury stock</t>
  </si>
  <si>
    <t>- Gain/loss of the previous year</t>
  </si>
  <si>
    <t>- Gain/loss of the current year</t>
  </si>
  <si>
    <t xml:space="preserve">1. Expenses payable </t>
  </si>
  <si>
    <t>value-added tax under direct method</t>
  </si>
  <si>
    <t>- Interest payable</t>
  </si>
  <si>
    <t xml:space="preserve">(Under direct method) </t>
  </si>
  <si>
    <t>III. Accounts receivable</t>
  </si>
  <si>
    <t>2. Prepayments</t>
  </si>
  <si>
    <t>6. Provision for bad receivables</t>
  </si>
  <si>
    <t>IV. Inventory</t>
  </si>
  <si>
    <t>3. Tools and supplies</t>
  </si>
  <si>
    <t>5. Short-term deposits, mortgages and collaterals</t>
  </si>
  <si>
    <t>2. Leased financial assets</t>
  </si>
  <si>
    <t>II. Long-term  investments</t>
  </si>
  <si>
    <t>4. Provision for devaluation in value of long term investment</t>
  </si>
  <si>
    <t>3. Provision for devaluation in value of short-term investment</t>
  </si>
  <si>
    <t xml:space="preserve">IV. Long-term deposits, mortgages </t>
  </si>
  <si>
    <t xml:space="preserve">7. Inter-company Payable </t>
  </si>
  <si>
    <t>2. Other long-term debts</t>
  </si>
  <si>
    <t>3. Receipts of long-term deposits</t>
  </si>
  <si>
    <t>B. OWNER'S EQUITY</t>
  </si>
  <si>
    <t>3. Foreign exchange differences</t>
  </si>
  <si>
    <t>2. Differences from asset revaluation</t>
  </si>
  <si>
    <t>6. Undistributed Earning</t>
  </si>
  <si>
    <t>4. Funds for reinvestment</t>
  </si>
  <si>
    <t>5. Reserved funds</t>
  </si>
  <si>
    <t>7. Funds for capital expenditures</t>
  </si>
  <si>
    <t>4. Cost of goods sold</t>
  </si>
  <si>
    <t>3. Net turnover from sale of goods and services</t>
  </si>
  <si>
    <t>2. Deduction:</t>
  </si>
  <si>
    <t>1. Turnover from sales of goods and services</t>
  </si>
  <si>
    <t>5. Gross profit from sales of goods and services</t>
  </si>
  <si>
    <t>6. Income from financial activities</t>
  </si>
  <si>
    <t>7. Expenses of financial activities</t>
  </si>
  <si>
    <t>8. Selling Expenses</t>
  </si>
  <si>
    <t>9. General and Administrative Expenses</t>
  </si>
  <si>
    <t>10. Net operating profit (30=20+21-22-24-25)</t>
  </si>
  <si>
    <t>11. Other Income</t>
  </si>
  <si>
    <t>12. Other Expenses</t>
  </si>
  <si>
    <t>13. Other profit (33=31-32)</t>
  </si>
  <si>
    <t>14. Profit before income tax (40=30+33)</t>
  </si>
  <si>
    <t>15. Income tax payable</t>
  </si>
  <si>
    <t>16. Profit after-tax</t>
  </si>
  <si>
    <t>Descriptions</t>
  </si>
  <si>
    <t>1. Sale turnover</t>
  </si>
  <si>
    <t>3. Receipts from other receivables</t>
  </si>
  <si>
    <t>4. Paid payment to sellers</t>
  </si>
  <si>
    <t>5. Paid payment to employees</t>
  </si>
  <si>
    <t>6. Taxes and other contribution transfer to Government</t>
  </si>
  <si>
    <t>8. Other paid payment</t>
  </si>
  <si>
    <t>1. Return from other invested units</t>
  </si>
  <si>
    <t>2. Interest from invested units</t>
  </si>
  <si>
    <t>3. Receipt from fixed assets sale</t>
  </si>
  <si>
    <t>4. Financial investment on others</t>
  </si>
  <si>
    <t>5. Fixed assets purchase</t>
  </si>
  <si>
    <t>1. Receipts from borrowings</t>
  </si>
  <si>
    <t>2. Receipts from owner's equity</t>
  </si>
  <si>
    <t>3. Interest earnings</t>
  </si>
  <si>
    <t>5. Returns to owners</t>
  </si>
  <si>
    <t>6. Interest paid to investors</t>
  </si>
  <si>
    <t>2. Receipts from receivable loans</t>
  </si>
  <si>
    <t>7. Payment paid to payable debts</t>
  </si>
  <si>
    <t>_Investment in affiliates</t>
  </si>
  <si>
    <t>I: PROFIT &amp; LOSS</t>
  </si>
  <si>
    <t xml:space="preserve">Special consumption tax, export tax, </t>
  </si>
  <si>
    <t>VI.Statutory payment to State</t>
  </si>
  <si>
    <t>III. Prodeeds from State</t>
  </si>
  <si>
    <t>BALANCE SHEET OF AGIFISH</t>
  </si>
  <si>
    <t xml:space="preserve"> STATEMENT OF OPERATIONS OF AGIFISH</t>
  </si>
  <si>
    <t>Jan 1,2005</t>
  </si>
  <si>
    <t>Accumulated</t>
  </si>
  <si>
    <t>6. Dividend receipt</t>
  </si>
  <si>
    <t>4. Paid payment of debt (principal)</t>
  </si>
  <si>
    <t>NOTES TO THE FINANCIAL STATEMENTS OF AGIFISH</t>
  </si>
  <si>
    <t>1.Activities of the business</t>
  </si>
  <si>
    <r>
      <t xml:space="preserve">1.1 Establishment: </t>
    </r>
    <r>
      <rPr>
        <sz val="13"/>
        <rFont val="Times New Roman"/>
        <family val="1"/>
      </rPr>
      <t>Founded as joint stock company in which state holds 20% of total stock capital</t>
    </r>
  </si>
  <si>
    <t>1.2 Business scope</t>
  </si>
  <si>
    <t>Producing, processing and import, export aquatic products</t>
  </si>
  <si>
    <t>2. Accounting policies applied at the enterprise</t>
  </si>
  <si>
    <t>2.1 Accounting system</t>
  </si>
  <si>
    <t>The account of the company are drawn up in accordance with the Vietnamese Accounting System</t>
  </si>
  <si>
    <t>2.2 Fiscal year</t>
  </si>
  <si>
    <t>Fiscal year starts on January 01 and ends on December 31</t>
  </si>
  <si>
    <t>2.3 Foreign currency</t>
  </si>
  <si>
    <t>The financial statements are presented in Dong Viet Nam</t>
  </si>
  <si>
    <t>Transactions in foreign currencies are translated into Dong Viet Nam according to the exchange announced by Vietnamese State Bank at the date of transaction</t>
  </si>
  <si>
    <t>2.4 Registered accounting documentation system</t>
  </si>
  <si>
    <t>The registered accounting system are Voucher Journal</t>
  </si>
  <si>
    <t xml:space="preserve">2.5 Fix assets: </t>
  </si>
  <si>
    <t>Depreciation and amortization are calculated on the straight-line basis</t>
  </si>
  <si>
    <t>2.6 Inventory</t>
  </si>
  <si>
    <t xml:space="preserve"> The value of inventory is determined by weighted-average method</t>
  </si>
  <si>
    <t>The accounting method of goods in stock is Perpetual Inventory Method</t>
  </si>
  <si>
    <t xml:space="preserve">3,  The events affected to the results of operation: </t>
  </si>
  <si>
    <t xml:space="preserve">4. Details of selected balances in the financial statements: </t>
  </si>
  <si>
    <t xml:space="preserve">4.1 Production and business cost by the following elements </t>
  </si>
  <si>
    <t>Cost factor</t>
  </si>
  <si>
    <t>Amount</t>
  </si>
  <si>
    <t>1. Material expenses</t>
  </si>
  <si>
    <t>2. Labour cost</t>
  </si>
  <si>
    <t>3. Depreciation expenses</t>
  </si>
  <si>
    <t>4. External services expenses</t>
  </si>
  <si>
    <t>5. Other expenses</t>
  </si>
  <si>
    <t xml:space="preserve">Total </t>
  </si>
  <si>
    <t>4.2 Fixed assets and depereciation</t>
  </si>
  <si>
    <t>Items</t>
  </si>
  <si>
    <t>Beginning</t>
  </si>
  <si>
    <t>Increase</t>
  </si>
  <si>
    <t>Decrease</t>
  </si>
  <si>
    <t>Ending</t>
  </si>
  <si>
    <t>I. History cost</t>
  </si>
  <si>
    <t>1. Premises</t>
  </si>
  <si>
    <t>2. Machinery</t>
  </si>
  <si>
    <t>3. Vehicles</t>
  </si>
  <si>
    <t>4. Office equipment</t>
  </si>
  <si>
    <t>5. Intangible fixed assets</t>
  </si>
  <si>
    <t>6. Leasing assets</t>
  </si>
  <si>
    <t>7. Other fixed assets</t>
  </si>
  <si>
    <t>II. Depreciation</t>
  </si>
  <si>
    <t>III. Net book value</t>
  </si>
  <si>
    <t>4.3 Employee's remuneration</t>
  </si>
  <si>
    <t>4.4 Increase and decrease in investment</t>
  </si>
  <si>
    <t>Inscrease</t>
  </si>
  <si>
    <t>I. Short-term investments</t>
  </si>
  <si>
    <t>1. Joint-ventures</t>
  </si>
  <si>
    <t>2. Marketable securities</t>
  </si>
  <si>
    <t>3. Other investments</t>
  </si>
  <si>
    <t>II. Long-term investments</t>
  </si>
  <si>
    <t>4.5 Increase and decrease in owners' equity</t>
  </si>
  <si>
    <t>I. Paid-in capital</t>
  </si>
  <si>
    <t>1. Stock capital</t>
  </si>
  <si>
    <t>2. Treasury stock</t>
  </si>
  <si>
    <t>3. Capital gain</t>
  </si>
  <si>
    <t>4. Capital investment</t>
  </si>
  <si>
    <t xml:space="preserve">II. Funds </t>
  </si>
  <si>
    <t>1. Investment and development funds</t>
  </si>
  <si>
    <t>2. Financial reserved funds</t>
  </si>
  <si>
    <t>4. Bonus and welfare funds</t>
  </si>
  <si>
    <t>- bonus funds</t>
  </si>
  <si>
    <t>- welfare funds</t>
  </si>
  <si>
    <t>4.6 Accounts receivable and accounts payable</t>
  </si>
  <si>
    <t>I. Account receivables</t>
  </si>
  <si>
    <t>3. Lending</t>
  </si>
  <si>
    <t>4. Advances</t>
  </si>
  <si>
    <t>5. Inter company receivables</t>
  </si>
  <si>
    <t>6. Others</t>
  </si>
  <si>
    <t>II. Account payables</t>
  </si>
  <si>
    <t>Long- term liabilities</t>
  </si>
  <si>
    <t>Current liabilities</t>
  </si>
  <si>
    <t>4.7 Financial Ratios</t>
  </si>
  <si>
    <t>Unit</t>
  </si>
  <si>
    <t>Previous year</t>
  </si>
  <si>
    <t>1. Assets Ratios</t>
  </si>
  <si>
    <t>Fixed assets/Total assets</t>
  </si>
  <si>
    <t>%</t>
  </si>
  <si>
    <t>Current assets/Total assets</t>
  </si>
  <si>
    <t>2. Resources Ratios</t>
  </si>
  <si>
    <t>Liabilities/Total Resources</t>
  </si>
  <si>
    <t>Equity/Total Resources</t>
  </si>
  <si>
    <t>3. Liquidity</t>
  </si>
  <si>
    <t>Current ratios</t>
  </si>
  <si>
    <t>folds</t>
  </si>
  <si>
    <t>Current assets/Current liabilities</t>
  </si>
  <si>
    <t>Quick ratios</t>
  </si>
  <si>
    <t>4. Profitability ratios</t>
  </si>
  <si>
    <t>Profit before income tax/Turnover</t>
  </si>
  <si>
    <t>Profit after income tax/Turnover</t>
  </si>
  <si>
    <t>Profit before income tax/Total assets</t>
  </si>
  <si>
    <t>Profit after income tax/Total assets</t>
  </si>
  <si>
    <t>Profit after income tax/Equity</t>
  </si>
  <si>
    <t xml:space="preserve">% </t>
  </si>
  <si>
    <t>As at Jun 30, 2005</t>
  </si>
  <si>
    <t>Jun 30,2005</t>
  </si>
  <si>
    <t>For the period from Apr 1 to Jun 3 , 2005</t>
  </si>
  <si>
    <t>For the period from Apr 1 to Jun  30, 2005</t>
  </si>
  <si>
    <t>For the period from Apr 1 to Jun 30,2005</t>
  </si>
  <si>
    <r>
      <t xml:space="preserve">1.3 labour force: </t>
    </r>
    <r>
      <rPr>
        <sz val="13"/>
        <rFont val="Times New Roman"/>
        <family val="1"/>
      </rPr>
      <t>2,442 people, 108 out of 2.442 are employers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</si>
</sst>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"/>
  </numFmts>
  <fonts count="6">
    <font>
      <sz val="10"/>
      <name val="VNI-Times"/>
      <family val="0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sz val="14"/>
      <name val="VNI-Times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quotePrefix="1">
      <alignment/>
    </xf>
    <xf numFmtId="0" fontId="2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0" fontId="2" fillId="0" borderId="1" xfId="0" applyFont="1" applyBorder="1" applyAlignment="1" quotePrefix="1">
      <alignment horizontal="center"/>
    </xf>
    <xf numFmtId="0" fontId="1" fillId="0" borderId="1" xfId="0" applyFont="1" applyBorder="1" applyAlignment="1" quotePrefix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quotePrefix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5" fontId="2" fillId="2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 quotePrefix="1">
      <alignment horizontal="center"/>
    </xf>
    <xf numFmtId="3" fontId="2" fillId="3" borderId="1" xfId="0" applyNumberFormat="1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3" fontId="1" fillId="4" borderId="1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/>
    </xf>
    <xf numFmtId="3" fontId="2" fillId="5" borderId="1" xfId="0" applyNumberFormat="1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/>
    </xf>
    <xf numFmtId="3" fontId="2" fillId="3" borderId="1" xfId="15" applyNumberFormat="1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 quotePrefix="1">
      <alignment horizontal="center"/>
    </xf>
    <xf numFmtId="3" fontId="3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3" fontId="2" fillId="0" borderId="6" xfId="0" applyNumberFormat="1" applyFont="1" applyBorder="1" applyAlignment="1">
      <alignment/>
    </xf>
    <xf numFmtId="0" fontId="1" fillId="0" borderId="5" xfId="0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6" borderId="5" xfId="0" applyFont="1" applyFill="1" applyBorder="1" applyAlignment="1">
      <alignment/>
    </xf>
    <xf numFmtId="0" fontId="1" fillId="0" borderId="5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13" xfId="0" applyFont="1" applyBorder="1" applyAlignment="1">
      <alignment/>
    </xf>
    <xf numFmtId="0" fontId="1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4" fontId="1" fillId="5" borderId="1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6"/>
  <sheetViews>
    <sheetView workbookViewId="0" topLeftCell="B92">
      <selection activeCell="E104" sqref="E104"/>
    </sheetView>
  </sheetViews>
  <sheetFormatPr defaultColWidth="9.00390625" defaultRowHeight="12.75"/>
  <cols>
    <col min="1" max="1" width="9.125" style="1" customWidth="1"/>
    <col min="2" max="2" width="58.00390625" style="1" customWidth="1"/>
    <col min="3" max="3" width="9.00390625" style="4" customWidth="1"/>
    <col min="4" max="4" width="18.25390625" style="1" customWidth="1"/>
    <col min="5" max="5" width="19.875" style="44" customWidth="1"/>
    <col min="6" max="16384" width="9.125" style="1" customWidth="1"/>
  </cols>
  <sheetData>
    <row r="1" spans="2:5" ht="16.5">
      <c r="B1" s="80" t="s">
        <v>167</v>
      </c>
      <c r="C1" s="80"/>
      <c r="D1" s="80"/>
      <c r="E1" s="80"/>
    </row>
    <row r="2" spans="2:5" ht="16.5">
      <c r="B2" s="81" t="s">
        <v>271</v>
      </c>
      <c r="C2" s="81"/>
      <c r="D2" s="81"/>
      <c r="E2" s="81"/>
    </row>
    <row r="4" ht="16.5">
      <c r="E4" s="36" t="s">
        <v>0</v>
      </c>
    </row>
    <row r="6" spans="2:5" ht="16.5">
      <c r="B6" s="6" t="s">
        <v>35</v>
      </c>
      <c r="C6" s="6" t="s">
        <v>53</v>
      </c>
      <c r="D6" s="30" t="s">
        <v>169</v>
      </c>
      <c r="E6" s="37" t="s">
        <v>272</v>
      </c>
    </row>
    <row r="7" spans="2:5" ht="16.5">
      <c r="B7" s="21" t="s">
        <v>83</v>
      </c>
      <c r="C7" s="21" t="s">
        <v>84</v>
      </c>
      <c r="D7" s="21" t="s">
        <v>85</v>
      </c>
      <c r="E7" s="38" t="s">
        <v>86</v>
      </c>
    </row>
    <row r="8" spans="2:5" s="2" customFormat="1" ht="16.5">
      <c r="B8" s="8" t="s">
        <v>1</v>
      </c>
      <c r="C8" s="9">
        <v>100</v>
      </c>
      <c r="D8" s="47">
        <f>D9+D13+D17+D26+D35+D41</f>
        <v>237927972706</v>
      </c>
      <c r="E8" s="47">
        <f>E9+E13+E17+E26+E35+E41</f>
        <v>139525012434</v>
      </c>
    </row>
    <row r="9" spans="2:5" s="2" customFormat="1" ht="16.5">
      <c r="B9" s="8" t="s">
        <v>2</v>
      </c>
      <c r="C9" s="9">
        <v>110</v>
      </c>
      <c r="D9" s="39">
        <f>D10+D11+D12</f>
        <v>919043806</v>
      </c>
      <c r="E9" s="39">
        <f>E10+E11+E12</f>
        <v>3330602411</v>
      </c>
    </row>
    <row r="10" spans="2:5" ht="16.5">
      <c r="B10" s="10" t="s">
        <v>3</v>
      </c>
      <c r="C10" s="11">
        <v>111</v>
      </c>
      <c r="D10" s="40">
        <v>709665977</v>
      </c>
      <c r="E10" s="40">
        <v>742657001</v>
      </c>
    </row>
    <row r="11" spans="2:5" ht="16.5">
      <c r="B11" s="10" t="s">
        <v>4</v>
      </c>
      <c r="C11" s="11">
        <v>112</v>
      </c>
      <c r="D11" s="40">
        <v>209377829</v>
      </c>
      <c r="E11" s="40">
        <v>2587945410</v>
      </c>
    </row>
    <row r="12" spans="2:5" ht="16.5">
      <c r="B12" s="10" t="s">
        <v>5</v>
      </c>
      <c r="C12" s="11">
        <v>113</v>
      </c>
      <c r="D12" s="40"/>
      <c r="E12" s="40"/>
    </row>
    <row r="13" spans="2:5" s="2" customFormat="1" ht="16.5">
      <c r="B13" s="8" t="s">
        <v>6</v>
      </c>
      <c r="C13" s="9">
        <v>120</v>
      </c>
      <c r="D13" s="39">
        <f>D14+D15+D16</f>
        <v>0</v>
      </c>
      <c r="E13" s="39">
        <f>E14+E15+E16</f>
        <v>190732500</v>
      </c>
    </row>
    <row r="14" spans="2:5" ht="16.5">
      <c r="B14" s="10" t="s">
        <v>7</v>
      </c>
      <c r="C14" s="11">
        <v>121</v>
      </c>
      <c r="D14" s="40"/>
      <c r="E14" s="40"/>
    </row>
    <row r="15" spans="2:5" ht="16.5">
      <c r="B15" s="10" t="s">
        <v>8</v>
      </c>
      <c r="C15" s="11">
        <v>128</v>
      </c>
      <c r="D15" s="40"/>
      <c r="E15" s="40">
        <v>190732500</v>
      </c>
    </row>
    <row r="16" spans="2:5" ht="16.5">
      <c r="B16" s="10" t="s">
        <v>115</v>
      </c>
      <c r="C16" s="11">
        <v>129</v>
      </c>
      <c r="D16" s="40"/>
      <c r="E16" s="40"/>
    </row>
    <row r="17" spans="2:5" s="2" customFormat="1" ht="16.5">
      <c r="B17" s="8" t="s">
        <v>106</v>
      </c>
      <c r="C17" s="9">
        <v>130</v>
      </c>
      <c r="D17" s="39">
        <f>D18+D19+D20+D21+D24+D25</f>
        <v>163818875961</v>
      </c>
      <c r="E17" s="39">
        <f>E18+E19+E20+E21+E24+E25</f>
        <v>67802132893</v>
      </c>
    </row>
    <row r="18" spans="2:5" ht="16.5">
      <c r="B18" s="10" t="s">
        <v>9</v>
      </c>
      <c r="C18" s="11">
        <v>131</v>
      </c>
      <c r="D18" s="40">
        <v>137734287669</v>
      </c>
      <c r="E18" s="40">
        <v>62331564840</v>
      </c>
    </row>
    <row r="19" spans="2:5" ht="16.5">
      <c r="B19" s="10" t="s">
        <v>107</v>
      </c>
      <c r="C19" s="11"/>
      <c r="D19" s="40">
        <v>847198458</v>
      </c>
      <c r="E19" s="40">
        <v>2038190116</v>
      </c>
    </row>
    <row r="20" spans="2:5" ht="16.5">
      <c r="B20" s="10" t="s">
        <v>10</v>
      </c>
      <c r="C20" s="11">
        <v>133</v>
      </c>
      <c r="D20" s="40">
        <v>24181076405</v>
      </c>
      <c r="E20" s="40">
        <v>2082699363</v>
      </c>
    </row>
    <row r="21" spans="2:5" ht="16.5">
      <c r="B21" s="10" t="s">
        <v>91</v>
      </c>
      <c r="C21" s="11">
        <v>134</v>
      </c>
      <c r="D21" s="40">
        <f>D22+D23</f>
        <v>0</v>
      </c>
      <c r="E21" s="40">
        <f>E22+E23</f>
        <v>0</v>
      </c>
    </row>
    <row r="22" spans="2:5" ht="16.5">
      <c r="B22" s="10" t="s">
        <v>162</v>
      </c>
      <c r="C22" s="11">
        <v>135</v>
      </c>
      <c r="D22" s="40"/>
      <c r="E22" s="40"/>
    </row>
    <row r="23" spans="2:5" ht="16.5">
      <c r="B23" s="10" t="s">
        <v>11</v>
      </c>
      <c r="C23" s="11">
        <v>136</v>
      </c>
      <c r="D23" s="40"/>
      <c r="E23" s="40"/>
    </row>
    <row r="24" spans="2:5" ht="16.5">
      <c r="B24" s="10" t="s">
        <v>12</v>
      </c>
      <c r="C24" s="11">
        <v>138</v>
      </c>
      <c r="D24" s="40">
        <v>1056313429</v>
      </c>
      <c r="E24" s="40">
        <v>1349678574</v>
      </c>
    </row>
    <row r="25" spans="2:5" ht="16.5">
      <c r="B25" s="10" t="s">
        <v>108</v>
      </c>
      <c r="C25" s="11">
        <v>139</v>
      </c>
      <c r="D25" s="40"/>
      <c r="E25" s="40"/>
    </row>
    <row r="26" spans="2:5" s="2" customFormat="1" ht="16.5">
      <c r="B26" s="8" t="s">
        <v>109</v>
      </c>
      <c r="C26" s="9">
        <v>140</v>
      </c>
      <c r="D26" s="39">
        <f>D27+D28+D29+D30+D31+D32+D33+D34</f>
        <v>66629686609</v>
      </c>
      <c r="E26" s="39">
        <f>E27+E28+E29+E30+E31+E32+E33+E34</f>
        <v>64216484484</v>
      </c>
    </row>
    <row r="27" spans="2:5" ht="16.5">
      <c r="B27" s="10" t="s">
        <v>13</v>
      </c>
      <c r="C27" s="11">
        <v>141</v>
      </c>
      <c r="D27" s="40"/>
      <c r="E27" s="40"/>
    </row>
    <row r="28" spans="2:5" ht="16.5">
      <c r="B28" s="10" t="s">
        <v>14</v>
      </c>
      <c r="C28" s="11">
        <v>142</v>
      </c>
      <c r="D28" s="40">
        <v>6338353372</v>
      </c>
      <c r="E28" s="40">
        <v>6847332984</v>
      </c>
    </row>
    <row r="29" spans="2:5" ht="16.5">
      <c r="B29" s="10" t="s">
        <v>110</v>
      </c>
      <c r="C29" s="11">
        <v>143</v>
      </c>
      <c r="D29" s="40">
        <v>225265502</v>
      </c>
      <c r="E29" s="40">
        <v>523746045</v>
      </c>
    </row>
    <row r="30" spans="2:5" ht="16.5">
      <c r="B30" s="10" t="s">
        <v>15</v>
      </c>
      <c r="C30" s="11">
        <v>144</v>
      </c>
      <c r="D30" s="40">
        <v>1250261312</v>
      </c>
      <c r="E30" s="40">
        <v>2029284608</v>
      </c>
    </row>
    <row r="31" spans="2:5" ht="16.5">
      <c r="B31" s="10" t="s">
        <v>16</v>
      </c>
      <c r="C31" s="11">
        <v>145</v>
      </c>
      <c r="D31" s="40">
        <v>53264783503</v>
      </c>
      <c r="E31" s="40">
        <v>52215593194</v>
      </c>
    </row>
    <row r="32" spans="2:5" ht="16.5">
      <c r="B32" s="10" t="s">
        <v>17</v>
      </c>
      <c r="C32" s="11">
        <v>146</v>
      </c>
      <c r="D32" s="40">
        <v>5551022920</v>
      </c>
      <c r="E32" s="40">
        <v>2600527653</v>
      </c>
    </row>
    <row r="33" spans="2:5" ht="16.5">
      <c r="B33" s="10" t="s">
        <v>18</v>
      </c>
      <c r="C33" s="11">
        <v>147</v>
      </c>
      <c r="D33" s="40"/>
      <c r="E33" s="40"/>
    </row>
    <row r="34" spans="2:5" ht="16.5">
      <c r="B34" s="10" t="s">
        <v>92</v>
      </c>
      <c r="C34" s="11">
        <v>149</v>
      </c>
      <c r="D34" s="40"/>
      <c r="E34" s="40"/>
    </row>
    <row r="35" spans="2:5" s="2" customFormat="1" ht="16.5">
      <c r="B35" s="8" t="s">
        <v>19</v>
      </c>
      <c r="C35" s="9">
        <v>150</v>
      </c>
      <c r="D35" s="39">
        <f>D36+D37+D38+D39+D40</f>
        <v>6556926330</v>
      </c>
      <c r="E35" s="39">
        <f>E36+E37+E38+E39+E40</f>
        <v>3981620146</v>
      </c>
    </row>
    <row r="36" spans="2:5" ht="16.5">
      <c r="B36" s="10" t="s">
        <v>20</v>
      </c>
      <c r="C36" s="11">
        <v>151</v>
      </c>
      <c r="D36" s="40">
        <v>580614023</v>
      </c>
      <c r="E36" s="40">
        <v>999001935</v>
      </c>
    </row>
    <row r="37" spans="2:5" ht="16.5">
      <c r="B37" s="10" t="s">
        <v>21</v>
      </c>
      <c r="C37" s="11">
        <v>151</v>
      </c>
      <c r="D37" s="40">
        <v>3473135363</v>
      </c>
      <c r="E37" s="40">
        <v>1746878108</v>
      </c>
    </row>
    <row r="38" spans="2:5" ht="16.5">
      <c r="B38" s="10" t="s">
        <v>22</v>
      </c>
      <c r="C38" s="11">
        <v>153</v>
      </c>
      <c r="D38" s="40"/>
      <c r="E38" s="40"/>
    </row>
    <row r="39" spans="2:5" ht="16.5">
      <c r="B39" s="10" t="s">
        <v>23</v>
      </c>
      <c r="C39" s="11">
        <v>154</v>
      </c>
      <c r="D39" s="40">
        <v>1218822949</v>
      </c>
      <c r="E39" s="40">
        <v>197939863</v>
      </c>
    </row>
    <row r="40" spans="2:5" ht="16.5">
      <c r="B40" s="10" t="s">
        <v>111</v>
      </c>
      <c r="C40" s="11">
        <v>155</v>
      </c>
      <c r="D40" s="40">
        <v>1284353995</v>
      </c>
      <c r="E40" s="40">
        <v>1037800240</v>
      </c>
    </row>
    <row r="41" spans="2:5" ht="16.5">
      <c r="B41" s="8" t="s">
        <v>165</v>
      </c>
      <c r="C41" s="11">
        <v>160</v>
      </c>
      <c r="D41" s="39">
        <v>3440000</v>
      </c>
      <c r="E41" s="39">
        <v>3440000</v>
      </c>
    </row>
    <row r="42" spans="2:5" s="2" customFormat="1" ht="16.5">
      <c r="B42" s="8" t="s">
        <v>93</v>
      </c>
      <c r="C42" s="9">
        <v>200</v>
      </c>
      <c r="D42" s="39">
        <f>D43+D53+D58+D59+D60</f>
        <v>87272678405</v>
      </c>
      <c r="E42" s="39">
        <f>E43+E53+E58+E59+E60</f>
        <v>86265846612</v>
      </c>
    </row>
    <row r="43" spans="2:5" s="2" customFormat="1" ht="16.5">
      <c r="B43" s="8" t="s">
        <v>24</v>
      </c>
      <c r="C43" s="9">
        <v>210</v>
      </c>
      <c r="D43" s="39">
        <f>D44+D47+D50</f>
        <v>82651446786</v>
      </c>
      <c r="E43" s="39">
        <f>E44+E47+E50</f>
        <v>80475289233</v>
      </c>
    </row>
    <row r="44" spans="2:5" ht="16.5">
      <c r="B44" s="10" t="s">
        <v>25</v>
      </c>
      <c r="C44" s="11">
        <v>211</v>
      </c>
      <c r="D44" s="40">
        <f>D45+D46</f>
        <v>80167845998</v>
      </c>
      <c r="E44" s="40">
        <f>E45+E46</f>
        <v>78006558443</v>
      </c>
    </row>
    <row r="45" spans="2:5" ht="16.5">
      <c r="B45" s="10" t="s">
        <v>26</v>
      </c>
      <c r="C45" s="11">
        <v>211</v>
      </c>
      <c r="D45" s="40">
        <v>123875821491</v>
      </c>
      <c r="E45" s="40">
        <v>127284825838</v>
      </c>
    </row>
    <row r="46" spans="2:5" ht="16.5">
      <c r="B46" s="10" t="s">
        <v>27</v>
      </c>
      <c r="C46" s="11">
        <v>212</v>
      </c>
      <c r="D46" s="40">
        <v>-43707975493</v>
      </c>
      <c r="E46" s="40">
        <v>-49278267395</v>
      </c>
    </row>
    <row r="47" spans="2:5" ht="16.5">
      <c r="B47" s="10" t="s">
        <v>112</v>
      </c>
      <c r="C47" s="11">
        <v>214</v>
      </c>
      <c r="D47" s="40">
        <f>D48+D49</f>
        <v>0</v>
      </c>
      <c r="E47" s="40">
        <f>E48+E49</f>
        <v>0</v>
      </c>
    </row>
    <row r="48" spans="2:5" ht="16.5">
      <c r="B48" s="10" t="s">
        <v>26</v>
      </c>
      <c r="C48" s="11">
        <v>215</v>
      </c>
      <c r="D48" s="40"/>
      <c r="E48" s="40"/>
    </row>
    <row r="49" spans="2:5" ht="16.5">
      <c r="B49" s="10" t="s">
        <v>27</v>
      </c>
      <c r="C49" s="11">
        <v>216</v>
      </c>
      <c r="D49" s="40"/>
      <c r="E49" s="40"/>
    </row>
    <row r="50" spans="2:5" ht="16.5">
      <c r="B50" s="10" t="s">
        <v>28</v>
      </c>
      <c r="C50" s="11">
        <v>217</v>
      </c>
      <c r="D50" s="40">
        <f>D51+D52</f>
        <v>2483600788</v>
      </c>
      <c r="E50" s="40">
        <f>E51+E52</f>
        <v>2468730790</v>
      </c>
    </row>
    <row r="51" spans="2:5" ht="16.5">
      <c r="B51" s="10" t="s">
        <v>26</v>
      </c>
      <c r="C51" s="11">
        <v>218</v>
      </c>
      <c r="D51" s="40">
        <v>2768169091</v>
      </c>
      <c r="E51" s="40">
        <v>2768169091</v>
      </c>
    </row>
    <row r="52" spans="2:5" ht="16.5">
      <c r="B52" s="10" t="s">
        <v>29</v>
      </c>
      <c r="C52" s="11">
        <v>219</v>
      </c>
      <c r="D52" s="40">
        <v>-284568303</v>
      </c>
      <c r="E52" s="40">
        <v>-299438301</v>
      </c>
    </row>
    <row r="53" spans="2:5" s="2" customFormat="1" ht="16.5">
      <c r="B53" s="8" t="s">
        <v>113</v>
      </c>
      <c r="C53" s="9">
        <v>220</v>
      </c>
      <c r="D53" s="39">
        <f>D54+D55+D56+D57</f>
        <v>100000000</v>
      </c>
      <c r="E53" s="39">
        <f>E54+E55+E56+E57</f>
        <v>100000000</v>
      </c>
    </row>
    <row r="54" spans="2:5" ht="16.5">
      <c r="B54" s="10" t="s">
        <v>30</v>
      </c>
      <c r="C54" s="11">
        <v>221</v>
      </c>
      <c r="D54" s="40">
        <v>100000000</v>
      </c>
      <c r="E54" s="40">
        <v>100000000</v>
      </c>
    </row>
    <row r="55" spans="2:5" ht="16.5">
      <c r="B55" s="10" t="s">
        <v>31</v>
      </c>
      <c r="C55" s="11">
        <v>222</v>
      </c>
      <c r="D55" s="40"/>
      <c r="E55" s="40"/>
    </row>
    <row r="56" spans="2:5" ht="16.5">
      <c r="B56" s="10" t="s">
        <v>94</v>
      </c>
      <c r="C56" s="11">
        <v>228</v>
      </c>
      <c r="D56" s="40"/>
      <c r="E56" s="40"/>
    </row>
    <row r="57" spans="2:5" ht="16.5">
      <c r="B57" s="10" t="s">
        <v>114</v>
      </c>
      <c r="C57" s="11">
        <v>229</v>
      </c>
      <c r="D57" s="40"/>
      <c r="E57" s="40"/>
    </row>
    <row r="58" spans="2:5" s="2" customFormat="1" ht="16.5">
      <c r="B58" s="8" t="s">
        <v>32</v>
      </c>
      <c r="C58" s="9">
        <v>230</v>
      </c>
      <c r="D58" s="39">
        <v>771231619</v>
      </c>
      <c r="E58" s="39">
        <v>956435097</v>
      </c>
    </row>
    <row r="59" spans="2:5" s="2" customFormat="1" ht="16.5">
      <c r="B59" s="8" t="s">
        <v>116</v>
      </c>
      <c r="C59" s="9">
        <v>240</v>
      </c>
      <c r="D59" s="39">
        <v>3750000000</v>
      </c>
      <c r="E59" s="39">
        <v>3750000000</v>
      </c>
    </row>
    <row r="60" spans="2:5" s="2" customFormat="1" ht="16.5">
      <c r="B60" s="8" t="s">
        <v>95</v>
      </c>
      <c r="C60" s="9">
        <v>241</v>
      </c>
      <c r="D60" s="39"/>
      <c r="E60" s="39">
        <v>984122282</v>
      </c>
    </row>
    <row r="61" spans="2:5" s="2" customFormat="1" ht="16.5">
      <c r="B61" s="8" t="s">
        <v>33</v>
      </c>
      <c r="C61" s="9">
        <v>250</v>
      </c>
      <c r="D61" s="39">
        <f>D8+D42</f>
        <v>325200651111</v>
      </c>
      <c r="E61" s="39">
        <f>E8+E42</f>
        <v>225790859046</v>
      </c>
    </row>
    <row r="62" spans="2:5" ht="16.5">
      <c r="B62" s="6" t="s">
        <v>34</v>
      </c>
      <c r="C62" s="12"/>
      <c r="D62" s="41"/>
      <c r="E62" s="41"/>
    </row>
    <row r="63" spans="2:5" s="2" customFormat="1" ht="16.5">
      <c r="B63" s="13" t="s">
        <v>36</v>
      </c>
      <c r="C63" s="14">
        <v>300</v>
      </c>
      <c r="D63" s="42">
        <f>D64+D73+D76</f>
        <v>237199983805</v>
      </c>
      <c r="E63" s="42">
        <f>E64+E73+E76</f>
        <v>135717350746</v>
      </c>
    </row>
    <row r="64" spans="2:5" s="2" customFormat="1" ht="16.5">
      <c r="B64" s="13" t="s">
        <v>37</v>
      </c>
      <c r="C64" s="14">
        <v>310</v>
      </c>
      <c r="D64" s="42">
        <f>D65+D66+D67+D68+D69+D70+D71+D72</f>
        <v>212503918006</v>
      </c>
      <c r="E64" s="42">
        <f>E65+E66+E67+E68+E69+E70+E71+E72</f>
        <v>109523559797</v>
      </c>
    </row>
    <row r="65" spans="2:5" ht="16.5">
      <c r="B65" s="15" t="s">
        <v>38</v>
      </c>
      <c r="C65" s="16">
        <v>311</v>
      </c>
      <c r="D65" s="43">
        <v>131004708475</v>
      </c>
      <c r="E65" s="43">
        <v>48601366577</v>
      </c>
    </row>
    <row r="66" spans="2:5" ht="16.5">
      <c r="B66" s="15" t="s">
        <v>39</v>
      </c>
      <c r="C66" s="16">
        <v>312</v>
      </c>
      <c r="D66" s="43">
        <v>10431017654</v>
      </c>
      <c r="E66" s="43">
        <v>7622616576</v>
      </c>
    </row>
    <row r="67" spans="2:5" ht="16.5">
      <c r="B67" s="15" t="s">
        <v>40</v>
      </c>
      <c r="C67" s="16">
        <v>313</v>
      </c>
      <c r="D67" s="43">
        <v>34864133972</v>
      </c>
      <c r="E67" s="43">
        <v>34120950017</v>
      </c>
    </row>
    <row r="68" spans="2:5" ht="16.5">
      <c r="B68" s="15" t="s">
        <v>41</v>
      </c>
      <c r="C68" s="16">
        <v>314</v>
      </c>
      <c r="D68" s="43">
        <v>833839190</v>
      </c>
      <c r="E68" s="43">
        <v>5610503344</v>
      </c>
    </row>
    <row r="69" spans="2:5" ht="16.5">
      <c r="B69" s="15" t="s">
        <v>42</v>
      </c>
      <c r="C69" s="16">
        <v>315</v>
      </c>
      <c r="D69" s="43">
        <v>24925750256</v>
      </c>
      <c r="E69" s="43">
        <v>6545839693</v>
      </c>
    </row>
    <row r="70" spans="2:5" ht="16.5">
      <c r="B70" s="15" t="s">
        <v>43</v>
      </c>
      <c r="C70" s="16">
        <v>316</v>
      </c>
      <c r="D70" s="43">
        <v>2310523910</v>
      </c>
      <c r="E70" s="43">
        <v>3970400760</v>
      </c>
    </row>
    <row r="71" spans="2:5" ht="16.5">
      <c r="B71" s="15" t="s">
        <v>117</v>
      </c>
      <c r="C71" s="16">
        <v>317</v>
      </c>
      <c r="D71" s="43"/>
      <c r="E71" s="43"/>
    </row>
    <row r="72" spans="2:5" ht="16.5">
      <c r="B72" s="15" t="s">
        <v>96</v>
      </c>
      <c r="C72" s="16">
        <v>318</v>
      </c>
      <c r="D72" s="43">
        <v>8133944549</v>
      </c>
      <c r="E72" s="43">
        <v>3051882830</v>
      </c>
    </row>
    <row r="73" spans="2:5" s="2" customFormat="1" ht="16.5">
      <c r="B73" s="13" t="s">
        <v>97</v>
      </c>
      <c r="C73" s="14">
        <v>320</v>
      </c>
      <c r="D73" s="42">
        <f>D74+D75</f>
        <v>19515209871</v>
      </c>
      <c r="E73" s="42">
        <f>E74+E75</f>
        <v>19541839297</v>
      </c>
    </row>
    <row r="74" spans="2:5" ht="16.5">
      <c r="B74" s="15" t="s">
        <v>44</v>
      </c>
      <c r="C74" s="16">
        <v>321</v>
      </c>
      <c r="D74" s="43">
        <v>19515209871</v>
      </c>
      <c r="E74" s="43">
        <v>19541839297</v>
      </c>
    </row>
    <row r="75" spans="2:5" ht="16.5">
      <c r="B75" s="15" t="s">
        <v>118</v>
      </c>
      <c r="C75" s="16">
        <v>322</v>
      </c>
      <c r="D75" s="43"/>
      <c r="E75" s="43"/>
    </row>
    <row r="76" spans="2:5" s="2" customFormat="1" ht="16.5">
      <c r="B76" s="13" t="s">
        <v>45</v>
      </c>
      <c r="C76" s="14">
        <v>330</v>
      </c>
      <c r="D76" s="42">
        <f>D77+D78+D79</f>
        <v>5180855928</v>
      </c>
      <c r="E76" s="42">
        <f>E77+E78+E79</f>
        <v>6651951652</v>
      </c>
    </row>
    <row r="77" spans="2:5" ht="16.5">
      <c r="B77" s="15" t="s">
        <v>102</v>
      </c>
      <c r="C77" s="16">
        <v>331</v>
      </c>
      <c r="D77" s="43">
        <v>3810558067</v>
      </c>
      <c r="E77" s="43">
        <v>6436004158</v>
      </c>
    </row>
    <row r="78" spans="2:5" ht="16.5">
      <c r="B78" s="15" t="s">
        <v>46</v>
      </c>
      <c r="C78" s="16">
        <v>332</v>
      </c>
      <c r="D78" s="43">
        <v>1370297861</v>
      </c>
      <c r="E78" s="43">
        <v>215947494</v>
      </c>
    </row>
    <row r="79" spans="2:5" ht="16.5">
      <c r="B79" s="15" t="s">
        <v>119</v>
      </c>
      <c r="C79" s="16">
        <v>333</v>
      </c>
      <c r="D79" s="43"/>
      <c r="E79" s="43"/>
    </row>
    <row r="80" spans="2:5" s="2" customFormat="1" ht="16.5">
      <c r="B80" s="13" t="s">
        <v>120</v>
      </c>
      <c r="C80" s="14">
        <v>400</v>
      </c>
      <c r="D80" s="42">
        <f>D81+D92+D95</f>
        <v>88000667306</v>
      </c>
      <c r="E80" s="42">
        <f>E81+E92+E95</f>
        <v>90073508300</v>
      </c>
    </row>
    <row r="81" spans="2:5" s="2" customFormat="1" ht="16.5">
      <c r="B81" s="13" t="s">
        <v>47</v>
      </c>
      <c r="C81" s="14">
        <v>410</v>
      </c>
      <c r="D81" s="42">
        <f>D82+D83+D84+D85+D86+D87+D88+D91</f>
        <v>86548639642</v>
      </c>
      <c r="E81" s="42">
        <f>E82+E83+E84+E85+E86+E87+E88+E91</f>
        <v>87824467115</v>
      </c>
    </row>
    <row r="82" spans="2:5" ht="16.5">
      <c r="B82" s="15" t="s">
        <v>98</v>
      </c>
      <c r="C82" s="16">
        <v>411</v>
      </c>
      <c r="D82" s="43">
        <v>57460249651</v>
      </c>
      <c r="E82" s="43">
        <v>57460249651</v>
      </c>
    </row>
    <row r="83" spans="2:5" ht="16.5">
      <c r="B83" s="17" t="s">
        <v>99</v>
      </c>
      <c r="C83" s="16"/>
      <c r="D83" s="43"/>
      <c r="E83" s="43"/>
    </row>
    <row r="84" spans="2:5" ht="16.5">
      <c r="B84" s="15" t="s">
        <v>122</v>
      </c>
      <c r="C84" s="16">
        <v>412</v>
      </c>
      <c r="D84" s="43"/>
      <c r="E84" s="43"/>
    </row>
    <row r="85" spans="2:5" ht="16.5">
      <c r="B85" s="15" t="s">
        <v>121</v>
      </c>
      <c r="C85" s="16">
        <v>413</v>
      </c>
      <c r="D85" s="43"/>
      <c r="E85" s="43"/>
    </row>
    <row r="86" spans="2:5" ht="16.5">
      <c r="B86" s="15" t="s">
        <v>124</v>
      </c>
      <c r="C86" s="16">
        <v>414</v>
      </c>
      <c r="D86" s="43">
        <v>12637201555</v>
      </c>
      <c r="E86" s="43">
        <v>18208520482</v>
      </c>
    </row>
    <row r="87" spans="2:5" ht="16.5">
      <c r="B87" s="15" t="s">
        <v>125</v>
      </c>
      <c r="C87" s="16">
        <v>415</v>
      </c>
      <c r="D87" s="43">
        <v>2082761075</v>
      </c>
      <c r="E87" s="43">
        <v>2852981835</v>
      </c>
    </row>
    <row r="88" spans="2:5" ht="16.5">
      <c r="B88" s="15" t="s">
        <v>123</v>
      </c>
      <c r="C88" s="16">
        <v>416</v>
      </c>
      <c r="D88" s="43">
        <v>14368427361</v>
      </c>
      <c r="E88" s="43">
        <v>9302715147</v>
      </c>
    </row>
    <row r="89" spans="2:5" ht="16.5">
      <c r="B89" s="17" t="s">
        <v>100</v>
      </c>
      <c r="C89" s="16"/>
      <c r="D89" s="43"/>
      <c r="E89" s="43"/>
    </row>
    <row r="90" spans="2:5" ht="16.5">
      <c r="B90" s="17" t="s">
        <v>101</v>
      </c>
      <c r="C90" s="16"/>
      <c r="D90" s="43"/>
      <c r="E90" s="43"/>
    </row>
    <row r="91" spans="2:5" ht="16.5">
      <c r="B91" s="15" t="s">
        <v>126</v>
      </c>
      <c r="C91" s="16">
        <v>417</v>
      </c>
      <c r="D91" s="43"/>
      <c r="E91" s="43"/>
    </row>
    <row r="92" spans="2:5" s="2" customFormat="1" ht="16.5">
      <c r="B92" s="13" t="s">
        <v>48</v>
      </c>
      <c r="C92" s="14">
        <v>420</v>
      </c>
      <c r="D92" s="42">
        <f>D93+D94</f>
        <v>1393587664</v>
      </c>
      <c r="E92" s="42">
        <f>E93+E94</f>
        <v>2190601185</v>
      </c>
    </row>
    <row r="93" spans="2:5" ht="16.5">
      <c r="B93" s="15" t="s">
        <v>49</v>
      </c>
      <c r="C93" s="16">
        <v>421</v>
      </c>
      <c r="D93" s="43"/>
      <c r="E93" s="43"/>
    </row>
    <row r="94" spans="2:5" ht="16.5">
      <c r="B94" s="15" t="s">
        <v>50</v>
      </c>
      <c r="C94" s="16">
        <v>422</v>
      </c>
      <c r="D94" s="43">
        <v>1393587664</v>
      </c>
      <c r="E94" s="43">
        <v>2190601185</v>
      </c>
    </row>
    <row r="95" spans="2:5" ht="16.5">
      <c r="B95" s="13" t="s">
        <v>166</v>
      </c>
      <c r="C95" s="14">
        <v>424</v>
      </c>
      <c r="D95" s="42">
        <v>58440000</v>
      </c>
      <c r="E95" s="42">
        <v>58440000</v>
      </c>
    </row>
    <row r="96" spans="2:5" s="2" customFormat="1" ht="16.5">
      <c r="B96" s="13" t="s">
        <v>51</v>
      </c>
      <c r="C96" s="14">
        <v>430</v>
      </c>
      <c r="D96" s="42">
        <f>D63+D80</f>
        <v>325200651111</v>
      </c>
      <c r="E96" s="42">
        <f>E63+E80</f>
        <v>225790859046</v>
      </c>
    </row>
    <row r="98" ht="16.5">
      <c r="B98" s="2" t="s">
        <v>52</v>
      </c>
    </row>
    <row r="99" spans="2:5" ht="16.5">
      <c r="B99" s="18" t="s">
        <v>35</v>
      </c>
      <c r="C99" s="18" t="s">
        <v>53</v>
      </c>
      <c r="D99" s="18" t="s">
        <v>169</v>
      </c>
      <c r="E99" s="45" t="s">
        <v>272</v>
      </c>
    </row>
    <row r="100" spans="2:5" ht="16.5">
      <c r="B100" s="19" t="s">
        <v>54</v>
      </c>
      <c r="C100" s="20"/>
      <c r="D100" s="19"/>
      <c r="E100" s="46"/>
    </row>
    <row r="101" spans="2:5" ht="16.5">
      <c r="B101" s="19" t="s">
        <v>55</v>
      </c>
      <c r="C101" s="20"/>
      <c r="D101" s="19"/>
      <c r="E101" s="46"/>
    </row>
    <row r="102" spans="2:5" ht="16.5">
      <c r="B102" s="19" t="s">
        <v>56</v>
      </c>
      <c r="C102" s="20"/>
      <c r="D102" s="19"/>
      <c r="E102" s="46"/>
    </row>
    <row r="103" spans="2:5" ht="16.5">
      <c r="B103" s="19" t="s">
        <v>57</v>
      </c>
      <c r="C103" s="20"/>
      <c r="D103" s="46">
        <v>2860445208</v>
      </c>
      <c r="E103" s="46">
        <v>2860445208</v>
      </c>
    </row>
    <row r="104" spans="2:5" ht="16.5">
      <c r="B104" s="19" t="s">
        <v>58</v>
      </c>
      <c r="C104" s="20"/>
      <c r="D104" s="19">
        <v>307.62</v>
      </c>
      <c r="E104" s="79">
        <v>4501.74</v>
      </c>
    </row>
    <row r="105" spans="2:5" ht="16.5">
      <c r="B105" s="19" t="s">
        <v>59</v>
      </c>
      <c r="C105" s="20"/>
      <c r="D105" s="19"/>
      <c r="E105" s="46"/>
    </row>
    <row r="106" spans="2:5" ht="16.5">
      <c r="B106" s="19" t="s">
        <v>60</v>
      </c>
      <c r="C106" s="20"/>
      <c r="D106" s="19"/>
      <c r="E106" s="46"/>
    </row>
  </sheetData>
  <mergeCells count="2">
    <mergeCell ref="B1:E1"/>
    <mergeCell ref="B2:E2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83"/>
  <sheetViews>
    <sheetView zoomScale="75" zoomScaleNormal="75" workbookViewId="0" topLeftCell="B19">
      <selection activeCell="E30" sqref="E30"/>
    </sheetView>
  </sheetViews>
  <sheetFormatPr defaultColWidth="9.00390625" defaultRowHeight="12.75"/>
  <cols>
    <col min="1" max="1" width="9.125" style="1" customWidth="1"/>
    <col min="2" max="2" width="36.125" style="1" customWidth="1"/>
    <col min="3" max="3" width="12.00390625" style="4" customWidth="1"/>
    <col min="4" max="4" width="25.125" style="44" customWidth="1"/>
    <col min="5" max="5" width="27.25390625" style="1" customWidth="1"/>
    <col min="6" max="6" width="26.00390625" style="1" customWidth="1"/>
    <col min="7" max="16384" width="9.125" style="1" customWidth="1"/>
  </cols>
  <sheetData>
    <row r="2" spans="2:4" ht="16.5">
      <c r="B2" s="80" t="s">
        <v>168</v>
      </c>
      <c r="C2" s="80"/>
      <c r="D2" s="80"/>
    </row>
    <row r="3" spans="2:4" ht="16.5">
      <c r="B3" s="81" t="s">
        <v>273</v>
      </c>
      <c r="C3" s="81"/>
      <c r="D3" s="81"/>
    </row>
    <row r="4" ht="16.5">
      <c r="B4" s="2" t="s">
        <v>163</v>
      </c>
    </row>
    <row r="7" spans="2:5" ht="16.5">
      <c r="B7" s="7" t="s">
        <v>143</v>
      </c>
      <c r="C7" s="7" t="s">
        <v>66</v>
      </c>
      <c r="D7" s="48" t="s">
        <v>67</v>
      </c>
      <c r="E7" s="7" t="s">
        <v>170</v>
      </c>
    </row>
    <row r="8" spans="2:5" ht="16.5">
      <c r="B8" s="22" t="s">
        <v>83</v>
      </c>
      <c r="C8" s="22" t="s">
        <v>84</v>
      </c>
      <c r="D8" s="49" t="s">
        <v>85</v>
      </c>
      <c r="E8" s="22" t="s">
        <v>86</v>
      </c>
    </row>
    <row r="9" spans="2:5" s="2" customFormat="1" ht="16.5">
      <c r="B9" s="23" t="s">
        <v>130</v>
      </c>
      <c r="C9" s="7">
        <v>1</v>
      </c>
      <c r="D9" s="31">
        <v>202049435950</v>
      </c>
      <c r="E9" s="31">
        <v>374521900164</v>
      </c>
    </row>
    <row r="10" spans="2:5" s="2" customFormat="1" ht="16.5">
      <c r="B10" s="23" t="s">
        <v>129</v>
      </c>
      <c r="C10" s="7">
        <v>3</v>
      </c>
      <c r="D10" s="31">
        <f>SUM(D11:D15)</f>
        <v>20747671310</v>
      </c>
      <c r="E10" s="31">
        <f>SUM(E11:E15)</f>
        <v>29456415952</v>
      </c>
    </row>
    <row r="11" spans="2:5" ht="16.5">
      <c r="B11" s="24" t="s">
        <v>61</v>
      </c>
      <c r="C11" s="25">
        <v>4</v>
      </c>
      <c r="D11" s="32"/>
      <c r="E11" s="32"/>
    </row>
    <row r="12" spans="2:5" ht="16.5">
      <c r="B12" s="24" t="s">
        <v>62</v>
      </c>
      <c r="C12" s="25">
        <v>5</v>
      </c>
      <c r="D12" s="32">
        <v>527711952</v>
      </c>
      <c r="E12" s="32">
        <v>743106571</v>
      </c>
    </row>
    <row r="13" spans="2:5" ht="16.5">
      <c r="B13" s="24" t="s">
        <v>63</v>
      </c>
      <c r="C13" s="25">
        <v>6</v>
      </c>
      <c r="D13" s="32">
        <v>20219959358</v>
      </c>
      <c r="E13" s="32">
        <v>28713309381</v>
      </c>
    </row>
    <row r="14" spans="2:5" ht="16.5">
      <c r="B14" s="24" t="s">
        <v>164</v>
      </c>
      <c r="C14" s="25">
        <v>7</v>
      </c>
      <c r="D14" s="32"/>
      <c r="E14" s="32"/>
    </row>
    <row r="15" spans="2:5" ht="16.5">
      <c r="B15" s="24" t="s">
        <v>103</v>
      </c>
      <c r="C15" s="25"/>
      <c r="D15" s="32"/>
      <c r="E15" s="32"/>
    </row>
    <row r="16" spans="2:5" s="2" customFormat="1" ht="16.5">
      <c r="B16" s="23" t="s">
        <v>128</v>
      </c>
      <c r="C16" s="7">
        <v>10</v>
      </c>
      <c r="D16" s="31">
        <f>D9-D10</f>
        <v>181301764640</v>
      </c>
      <c r="E16" s="31">
        <f>E9-E10</f>
        <v>345065484212</v>
      </c>
    </row>
    <row r="17" spans="2:5" ht="16.5">
      <c r="B17" s="24" t="s">
        <v>127</v>
      </c>
      <c r="C17" s="25">
        <v>11</v>
      </c>
      <c r="D17" s="32">
        <v>153998407762</v>
      </c>
      <c r="E17" s="32">
        <v>294326507417</v>
      </c>
    </row>
    <row r="18" spans="2:5" s="2" customFormat="1" ht="16.5">
      <c r="B18" s="23" t="s">
        <v>131</v>
      </c>
      <c r="C18" s="7">
        <v>20</v>
      </c>
      <c r="D18" s="31">
        <f>D16-D17</f>
        <v>27303356878</v>
      </c>
      <c r="E18" s="31">
        <f>E16-E17</f>
        <v>50738976795</v>
      </c>
    </row>
    <row r="19" spans="2:5" ht="16.5">
      <c r="B19" s="24" t="s">
        <v>132</v>
      </c>
      <c r="C19" s="25">
        <v>21</v>
      </c>
      <c r="D19" s="32">
        <v>690826524</v>
      </c>
      <c r="E19" s="32">
        <v>1375047047</v>
      </c>
    </row>
    <row r="20" spans="2:5" ht="16.5">
      <c r="B20" s="24" t="s">
        <v>133</v>
      </c>
      <c r="C20" s="25">
        <v>22</v>
      </c>
      <c r="D20" s="32">
        <v>2073518077</v>
      </c>
      <c r="E20" s="32">
        <v>4664757694</v>
      </c>
    </row>
    <row r="21" spans="2:5" ht="16.5">
      <c r="B21" s="26" t="s">
        <v>104</v>
      </c>
      <c r="C21" s="25">
        <v>23</v>
      </c>
      <c r="D21" s="32">
        <v>1967941694</v>
      </c>
      <c r="E21" s="32">
        <v>4447052667</v>
      </c>
    </row>
    <row r="22" spans="2:5" ht="16.5">
      <c r="B22" s="24" t="s">
        <v>134</v>
      </c>
      <c r="C22" s="25">
        <v>24</v>
      </c>
      <c r="D22" s="32">
        <v>14253651780</v>
      </c>
      <c r="E22" s="32">
        <v>27801050631</v>
      </c>
    </row>
    <row r="23" spans="2:5" ht="16.5">
      <c r="B23" s="24" t="s">
        <v>135</v>
      </c>
      <c r="C23" s="25">
        <v>25</v>
      </c>
      <c r="D23" s="32">
        <v>4475849571</v>
      </c>
      <c r="E23" s="32">
        <v>7510098198</v>
      </c>
    </row>
    <row r="24" spans="2:5" s="2" customFormat="1" ht="16.5">
      <c r="B24" s="23" t="s">
        <v>136</v>
      </c>
      <c r="C24" s="7">
        <v>30</v>
      </c>
      <c r="D24" s="31">
        <f>D18+D19-D20-D22-D23</f>
        <v>7191163974</v>
      </c>
      <c r="E24" s="31">
        <f>E18+E19-E20-E22-E23</f>
        <v>12138117319</v>
      </c>
    </row>
    <row r="25" spans="2:5" ht="16.5">
      <c r="B25" s="24" t="s">
        <v>137</v>
      </c>
      <c r="C25" s="25">
        <v>31</v>
      </c>
      <c r="D25" s="32">
        <v>275867513</v>
      </c>
      <c r="E25" s="32">
        <v>395705476</v>
      </c>
    </row>
    <row r="26" spans="2:5" ht="16.5">
      <c r="B26" s="24" t="s">
        <v>138</v>
      </c>
      <c r="C26" s="25">
        <v>32</v>
      </c>
      <c r="D26" s="32">
        <v>237669565</v>
      </c>
      <c r="E26" s="32">
        <v>264140365</v>
      </c>
    </row>
    <row r="27" spans="2:5" s="2" customFormat="1" ht="16.5">
      <c r="B27" s="23" t="s">
        <v>139</v>
      </c>
      <c r="C27" s="7">
        <v>33</v>
      </c>
      <c r="D27" s="31">
        <f>D25-D26</f>
        <v>38197948</v>
      </c>
      <c r="E27" s="31">
        <f>E25-E26</f>
        <v>131565111</v>
      </c>
    </row>
    <row r="28" spans="2:5" s="2" customFormat="1" ht="16.5">
      <c r="B28" s="23" t="s">
        <v>140</v>
      </c>
      <c r="C28" s="7">
        <v>40</v>
      </c>
      <c r="D28" s="31">
        <f>D24+D27</f>
        <v>7229361922</v>
      </c>
      <c r="E28" s="31">
        <f>E24+E27</f>
        <v>12269682430</v>
      </c>
    </row>
    <row r="29" spans="2:5" ht="16.5">
      <c r="B29" s="24" t="s">
        <v>141</v>
      </c>
      <c r="C29" s="25">
        <v>41</v>
      </c>
      <c r="D29" s="32">
        <v>1807340480</v>
      </c>
      <c r="E29" s="32">
        <v>3067420607</v>
      </c>
    </row>
    <row r="30" spans="2:5" s="2" customFormat="1" ht="16.5">
      <c r="B30" s="23" t="s">
        <v>142</v>
      </c>
      <c r="C30" s="7">
        <v>50</v>
      </c>
      <c r="D30" s="31">
        <f>D28-D29</f>
        <v>5422021442</v>
      </c>
      <c r="E30" s="31">
        <f>E28-E29</f>
        <v>9202261823</v>
      </c>
    </row>
    <row r="32" spans="2:6" ht="16.5">
      <c r="B32" s="28"/>
      <c r="C32" s="29"/>
      <c r="D32" s="35"/>
      <c r="E32" s="27"/>
      <c r="F32" s="27"/>
    </row>
    <row r="33" spans="2:6" ht="16.5">
      <c r="B33" s="27"/>
      <c r="C33" s="29"/>
      <c r="D33" s="35"/>
      <c r="E33" s="27"/>
      <c r="F33" s="27"/>
    </row>
    <row r="34" spans="2:6" s="2" customFormat="1" ht="16.5">
      <c r="B34" s="82"/>
      <c r="C34" s="82"/>
      <c r="D34" s="83"/>
      <c r="E34" s="33"/>
      <c r="F34" s="82"/>
    </row>
    <row r="35" spans="2:6" s="2" customFormat="1" ht="16.5">
      <c r="B35" s="82"/>
      <c r="C35" s="82"/>
      <c r="D35" s="83"/>
      <c r="E35" s="51"/>
      <c r="F35" s="82"/>
    </row>
    <row r="36" spans="2:6" s="2" customFormat="1" ht="16.5">
      <c r="B36" s="28"/>
      <c r="C36" s="33"/>
      <c r="D36" s="34"/>
      <c r="E36" s="34"/>
      <c r="F36" s="34"/>
    </row>
    <row r="37" spans="2:6" ht="16.5">
      <c r="B37" s="27"/>
      <c r="C37" s="29"/>
      <c r="D37" s="35"/>
      <c r="E37" s="35"/>
      <c r="F37" s="35"/>
    </row>
    <row r="38" spans="2:6" ht="16.5">
      <c r="B38" s="27"/>
      <c r="C38" s="29"/>
      <c r="D38" s="35"/>
      <c r="E38" s="35"/>
      <c r="F38" s="35"/>
    </row>
    <row r="39" spans="2:6" ht="16.5">
      <c r="B39" s="27"/>
      <c r="C39" s="29"/>
      <c r="D39" s="35"/>
      <c r="E39" s="35"/>
      <c r="F39" s="35"/>
    </row>
    <row r="40" spans="2:6" ht="16.5">
      <c r="B40" s="27"/>
      <c r="C40" s="29"/>
      <c r="D40" s="35"/>
      <c r="E40" s="35"/>
      <c r="F40" s="35"/>
    </row>
    <row r="41" spans="2:6" ht="16.5">
      <c r="B41" s="27"/>
      <c r="C41" s="29"/>
      <c r="D41" s="35"/>
      <c r="E41" s="35"/>
      <c r="F41" s="35"/>
    </row>
    <row r="42" spans="2:6" ht="16.5">
      <c r="B42" s="27"/>
      <c r="C42" s="29"/>
      <c r="D42" s="35"/>
      <c r="E42" s="35"/>
      <c r="F42" s="35"/>
    </row>
    <row r="43" spans="2:6" ht="16.5">
      <c r="B43" s="27"/>
      <c r="C43" s="29"/>
      <c r="D43" s="35"/>
      <c r="E43" s="35"/>
      <c r="F43" s="35"/>
    </row>
    <row r="44" spans="2:6" ht="16.5">
      <c r="B44" s="27"/>
      <c r="C44" s="29"/>
      <c r="D44" s="35"/>
      <c r="E44" s="35"/>
      <c r="F44" s="35"/>
    </row>
    <row r="45" spans="2:6" ht="16.5">
      <c r="B45" s="27"/>
      <c r="C45" s="29"/>
      <c r="D45" s="35"/>
      <c r="E45" s="35"/>
      <c r="F45" s="35"/>
    </row>
    <row r="46" spans="2:6" s="2" customFormat="1" ht="16.5">
      <c r="B46" s="28"/>
      <c r="C46" s="33"/>
      <c r="D46" s="34"/>
      <c r="E46" s="34"/>
      <c r="F46" s="34"/>
    </row>
    <row r="47" spans="2:6" ht="16.5">
      <c r="B47" s="27"/>
      <c r="C47" s="29"/>
      <c r="D47" s="35"/>
      <c r="E47" s="35"/>
      <c r="F47" s="35"/>
    </row>
    <row r="48" spans="2:6" ht="16.5">
      <c r="B48" s="27"/>
      <c r="C48" s="29"/>
      <c r="D48" s="35"/>
      <c r="E48" s="35"/>
      <c r="F48" s="35"/>
    </row>
    <row r="49" spans="2:6" ht="16.5">
      <c r="B49" s="27"/>
      <c r="C49" s="29"/>
      <c r="D49" s="35"/>
      <c r="E49" s="35"/>
      <c r="F49" s="35"/>
    </row>
    <row r="50" spans="2:6" ht="16.5">
      <c r="B50" s="27"/>
      <c r="C50" s="29"/>
      <c r="D50" s="35"/>
      <c r="E50" s="35"/>
      <c r="F50" s="35"/>
    </row>
    <row r="51" spans="2:6" s="3" customFormat="1" ht="16.5">
      <c r="B51" s="33"/>
      <c r="C51" s="33"/>
      <c r="D51" s="52"/>
      <c r="E51" s="52"/>
      <c r="F51" s="52"/>
    </row>
    <row r="52" spans="2:6" ht="16.5">
      <c r="B52" s="27"/>
      <c r="C52" s="29"/>
      <c r="D52" s="35"/>
      <c r="E52" s="27"/>
      <c r="F52" s="27"/>
    </row>
    <row r="53" spans="2:6" ht="16.5">
      <c r="B53" s="27"/>
      <c r="C53" s="29"/>
      <c r="D53" s="35"/>
      <c r="E53" s="27"/>
      <c r="F53" s="27"/>
    </row>
    <row r="54" spans="2:6" s="2" customFormat="1" ht="16.5">
      <c r="B54" s="28"/>
      <c r="C54" s="33"/>
      <c r="D54" s="34"/>
      <c r="E54" s="28"/>
      <c r="F54" s="28"/>
    </row>
    <row r="55" spans="2:6" ht="16.5">
      <c r="B55" s="27"/>
      <c r="C55" s="29"/>
      <c r="D55" s="35"/>
      <c r="E55" s="27"/>
      <c r="F55" s="27"/>
    </row>
    <row r="56" spans="2:6" s="3" customFormat="1" ht="16.5">
      <c r="B56" s="33"/>
      <c r="C56" s="33"/>
      <c r="D56" s="53"/>
      <c r="E56" s="33"/>
      <c r="F56" s="33"/>
    </row>
    <row r="57" spans="2:6" ht="16.5">
      <c r="B57" s="27"/>
      <c r="C57" s="29"/>
      <c r="D57" s="35"/>
      <c r="E57" s="27"/>
      <c r="F57" s="27"/>
    </row>
    <row r="58" spans="2:6" ht="16.5">
      <c r="B58" s="27"/>
      <c r="C58" s="29"/>
      <c r="D58" s="35"/>
      <c r="E58" s="27"/>
      <c r="F58" s="27"/>
    </row>
    <row r="59" spans="2:6" ht="16.5">
      <c r="B59" s="27"/>
      <c r="C59" s="29"/>
      <c r="D59" s="35"/>
      <c r="E59" s="27"/>
      <c r="F59" s="27"/>
    </row>
    <row r="60" spans="2:6" ht="16.5">
      <c r="B60" s="27"/>
      <c r="C60" s="29"/>
      <c r="D60" s="35"/>
      <c r="E60" s="27"/>
      <c r="F60" s="27"/>
    </row>
    <row r="61" spans="2:6" ht="16.5">
      <c r="B61" s="27"/>
      <c r="C61" s="29"/>
      <c r="D61" s="35"/>
      <c r="E61" s="27"/>
      <c r="F61" s="27"/>
    </row>
    <row r="62" spans="2:6" ht="16.5">
      <c r="B62" s="27"/>
      <c r="C62" s="29"/>
      <c r="D62" s="35"/>
      <c r="E62" s="27"/>
      <c r="F62" s="27"/>
    </row>
    <row r="63" spans="2:6" ht="16.5">
      <c r="B63" s="27"/>
      <c r="C63" s="29"/>
      <c r="D63" s="35"/>
      <c r="E63" s="27"/>
      <c r="F63" s="27"/>
    </row>
    <row r="64" spans="2:6" ht="16.5">
      <c r="B64" s="27"/>
      <c r="C64" s="29"/>
      <c r="D64" s="35"/>
      <c r="E64" s="27"/>
      <c r="F64" s="27"/>
    </row>
    <row r="65" spans="2:6" ht="16.5">
      <c r="B65" s="54"/>
      <c r="C65" s="29"/>
      <c r="D65" s="35"/>
      <c r="E65" s="27"/>
      <c r="F65" s="27"/>
    </row>
    <row r="66" spans="2:6" s="2" customFormat="1" ht="16.5">
      <c r="B66" s="28"/>
      <c r="C66" s="33"/>
      <c r="D66" s="34"/>
      <c r="E66" s="28"/>
      <c r="F66" s="28"/>
    </row>
    <row r="67" spans="2:6" ht="16.5">
      <c r="B67" s="27"/>
      <c r="C67" s="29"/>
      <c r="D67" s="35"/>
      <c r="E67" s="27"/>
      <c r="F67" s="27"/>
    </row>
    <row r="68" spans="2:6" ht="16.5">
      <c r="B68" s="27"/>
      <c r="C68" s="29"/>
      <c r="D68" s="35"/>
      <c r="E68" s="27"/>
      <c r="F68" s="27"/>
    </row>
    <row r="69" spans="2:6" ht="16.5">
      <c r="B69" s="27"/>
      <c r="C69" s="29"/>
      <c r="D69" s="35"/>
      <c r="E69" s="27"/>
      <c r="F69" s="27"/>
    </row>
    <row r="70" spans="2:6" ht="16.5">
      <c r="B70" s="27"/>
      <c r="C70" s="29"/>
      <c r="D70" s="35"/>
      <c r="E70" s="27"/>
      <c r="F70" s="27"/>
    </row>
    <row r="71" spans="2:6" s="2" customFormat="1" ht="16.5">
      <c r="B71" s="28"/>
      <c r="C71" s="33"/>
      <c r="D71" s="34"/>
      <c r="E71" s="28"/>
      <c r="F71" s="28"/>
    </row>
    <row r="72" spans="2:6" ht="16.5">
      <c r="B72" s="27"/>
      <c r="C72" s="29"/>
      <c r="D72" s="35"/>
      <c r="E72" s="27"/>
      <c r="F72" s="27"/>
    </row>
    <row r="73" spans="2:6" ht="16.5">
      <c r="B73" s="27"/>
      <c r="C73" s="29"/>
      <c r="D73" s="35"/>
      <c r="E73" s="27"/>
      <c r="F73" s="27"/>
    </row>
    <row r="74" spans="2:6" ht="16.5">
      <c r="B74" s="27"/>
      <c r="C74" s="29"/>
      <c r="D74" s="35"/>
      <c r="E74" s="27"/>
      <c r="F74" s="27"/>
    </row>
    <row r="75" spans="2:6" ht="16.5">
      <c r="B75" s="27"/>
      <c r="C75" s="29"/>
      <c r="D75" s="35"/>
      <c r="E75" s="27"/>
      <c r="F75" s="27"/>
    </row>
    <row r="76" spans="2:6" s="2" customFormat="1" ht="16.5">
      <c r="B76" s="28"/>
      <c r="C76" s="33"/>
      <c r="D76" s="34"/>
      <c r="E76" s="28"/>
      <c r="F76" s="28"/>
    </row>
    <row r="77" spans="2:6" ht="16.5">
      <c r="B77" s="27"/>
      <c r="C77" s="29"/>
      <c r="D77" s="35"/>
      <c r="E77" s="27"/>
      <c r="F77" s="27"/>
    </row>
    <row r="78" spans="2:6" ht="16.5">
      <c r="B78" s="27"/>
      <c r="C78" s="29"/>
      <c r="D78" s="35"/>
      <c r="E78" s="27"/>
      <c r="F78" s="27"/>
    </row>
    <row r="79" spans="2:6" ht="16.5">
      <c r="B79" s="27"/>
      <c r="C79" s="29"/>
      <c r="D79" s="35"/>
      <c r="E79" s="27"/>
      <c r="F79" s="27"/>
    </row>
    <row r="80" spans="2:6" ht="16.5">
      <c r="B80" s="27"/>
      <c r="C80" s="29"/>
      <c r="D80" s="35"/>
      <c r="E80" s="27"/>
      <c r="F80" s="27"/>
    </row>
    <row r="81" spans="2:6" ht="16.5">
      <c r="B81" s="27"/>
      <c r="C81" s="29"/>
      <c r="D81" s="35"/>
      <c r="E81" s="27"/>
      <c r="F81" s="27"/>
    </row>
    <row r="82" spans="2:6" ht="16.5">
      <c r="B82" s="27"/>
      <c r="C82" s="29"/>
      <c r="D82" s="35"/>
      <c r="E82" s="27"/>
      <c r="F82" s="27"/>
    </row>
    <row r="83" spans="2:6" ht="16.5">
      <c r="B83" s="27"/>
      <c r="C83" s="29"/>
      <c r="D83" s="35"/>
      <c r="E83" s="27"/>
      <c r="F83" s="27"/>
    </row>
  </sheetData>
  <mergeCells count="6">
    <mergeCell ref="F34:F35"/>
    <mergeCell ref="B2:D2"/>
    <mergeCell ref="B3:D3"/>
    <mergeCell ref="B34:B35"/>
    <mergeCell ref="C34:C35"/>
    <mergeCell ref="D34:D35"/>
  </mergeCells>
  <printOptions/>
  <pageMargins left="0" right="0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7"/>
  <sheetViews>
    <sheetView tabSelected="1" workbookViewId="0" topLeftCell="A147">
      <selection activeCell="D165" sqref="D165"/>
    </sheetView>
  </sheetViews>
  <sheetFormatPr defaultColWidth="9.00390625" defaultRowHeight="12.75"/>
  <cols>
    <col min="1" max="1" width="31.00390625" style="0" customWidth="1"/>
    <col min="2" max="2" width="20.75390625" style="0" customWidth="1"/>
    <col min="3" max="3" width="18.375" style="0" customWidth="1"/>
    <col min="4" max="4" width="19.375" style="0" customWidth="1"/>
    <col min="5" max="5" width="19.625" style="0" customWidth="1"/>
  </cols>
  <sheetData>
    <row r="1" spans="1:8" ht="16.5">
      <c r="A1" s="1"/>
      <c r="B1" s="80" t="s">
        <v>173</v>
      </c>
      <c r="C1" s="80"/>
      <c r="D1" s="80"/>
      <c r="E1" s="80"/>
      <c r="F1" s="80"/>
      <c r="G1" s="80"/>
      <c r="H1" s="80"/>
    </row>
    <row r="2" spans="1:8" ht="16.5">
      <c r="A2" s="1"/>
      <c r="B2" s="81" t="s">
        <v>275</v>
      </c>
      <c r="C2" s="81"/>
      <c r="D2" s="81"/>
      <c r="E2" s="81"/>
      <c r="F2" s="81"/>
      <c r="G2" s="81"/>
      <c r="H2" s="81"/>
    </row>
    <row r="3" spans="1:8" ht="16.5">
      <c r="A3" s="1"/>
      <c r="B3" s="1"/>
      <c r="C3" s="1"/>
      <c r="D3" s="1"/>
      <c r="E3" s="1"/>
      <c r="F3" s="1"/>
      <c r="G3" s="1"/>
      <c r="H3" s="1"/>
    </row>
    <row r="4" spans="1:8" ht="16.5">
      <c r="A4" s="2" t="s">
        <v>174</v>
      </c>
      <c r="B4" s="1"/>
      <c r="C4" s="1"/>
      <c r="D4" s="1"/>
      <c r="E4" s="1"/>
      <c r="F4" s="1"/>
      <c r="G4" s="1"/>
      <c r="H4" s="1"/>
    </row>
    <row r="5" spans="1:8" ht="16.5">
      <c r="A5" s="2" t="s">
        <v>175</v>
      </c>
      <c r="B5" s="1"/>
      <c r="C5" s="1"/>
      <c r="D5" s="1"/>
      <c r="E5" s="1"/>
      <c r="F5" s="1"/>
      <c r="G5" s="1"/>
      <c r="H5" s="1"/>
    </row>
    <row r="6" spans="1:8" ht="16.5">
      <c r="A6" s="1"/>
      <c r="B6" s="1"/>
      <c r="C6" s="1"/>
      <c r="D6" s="1"/>
      <c r="E6" s="1"/>
      <c r="F6" s="1"/>
      <c r="G6" s="1"/>
      <c r="H6" s="1"/>
    </row>
    <row r="7" spans="1:8" ht="16.5">
      <c r="A7" s="1"/>
      <c r="B7" s="1"/>
      <c r="C7" s="1"/>
      <c r="D7" s="1"/>
      <c r="E7" s="1"/>
      <c r="F7" s="1"/>
      <c r="G7" s="1"/>
      <c r="H7" s="1"/>
    </row>
    <row r="8" spans="1:8" ht="16.5">
      <c r="A8" s="1"/>
      <c r="B8" s="1"/>
      <c r="C8" s="1"/>
      <c r="D8" s="1"/>
      <c r="E8" s="1"/>
      <c r="F8" s="1"/>
      <c r="G8" s="1"/>
      <c r="H8" s="1"/>
    </row>
    <row r="9" spans="1:8" ht="16.5">
      <c r="A9" s="1"/>
      <c r="B9" s="1"/>
      <c r="C9" s="1"/>
      <c r="D9" s="1"/>
      <c r="E9" s="1"/>
      <c r="F9" s="1"/>
      <c r="G9" s="1"/>
      <c r="H9" s="1"/>
    </row>
    <row r="10" spans="1:8" ht="16.5">
      <c r="A10" s="2" t="s">
        <v>176</v>
      </c>
      <c r="B10" s="1"/>
      <c r="C10" s="1"/>
      <c r="D10" s="1"/>
      <c r="E10" s="1"/>
      <c r="F10" s="1"/>
      <c r="G10" s="1"/>
      <c r="H10" s="1"/>
    </row>
    <row r="11" spans="1:8" ht="16.5">
      <c r="A11" s="1" t="s">
        <v>177</v>
      </c>
      <c r="B11" s="1"/>
      <c r="C11" s="1"/>
      <c r="D11" s="1"/>
      <c r="E11" s="1"/>
      <c r="F11" s="1"/>
      <c r="G11" s="1"/>
      <c r="H11" s="1"/>
    </row>
    <row r="12" spans="1:8" ht="16.5">
      <c r="A12" s="1"/>
      <c r="B12" s="1"/>
      <c r="C12" s="1"/>
      <c r="D12" s="1"/>
      <c r="E12" s="1"/>
      <c r="F12" s="1"/>
      <c r="G12" s="1"/>
      <c r="H12" s="1"/>
    </row>
    <row r="13" spans="1:8" ht="16.5">
      <c r="A13" s="1"/>
      <c r="B13" s="1"/>
      <c r="C13" s="1"/>
      <c r="D13" s="1"/>
      <c r="E13" s="1"/>
      <c r="F13" s="1"/>
      <c r="G13" s="1"/>
      <c r="H13" s="1"/>
    </row>
    <row r="14" spans="1:8" ht="16.5">
      <c r="A14" s="1"/>
      <c r="B14" s="1"/>
      <c r="C14" s="1"/>
      <c r="D14" s="1"/>
      <c r="E14" s="1"/>
      <c r="F14" s="1"/>
      <c r="G14" s="1"/>
      <c r="H14" s="1"/>
    </row>
    <row r="15" spans="1:8" ht="16.5">
      <c r="A15" s="2" t="s">
        <v>276</v>
      </c>
      <c r="B15" s="1"/>
      <c r="C15" s="1"/>
      <c r="D15" s="1"/>
      <c r="E15" s="1"/>
      <c r="F15" s="1"/>
      <c r="G15" s="1"/>
      <c r="H15" s="1"/>
    </row>
    <row r="16" spans="1:8" ht="16.5">
      <c r="A16" s="1"/>
      <c r="B16" s="1"/>
      <c r="C16" s="1"/>
      <c r="D16" s="1"/>
      <c r="E16" s="1"/>
      <c r="F16" s="1"/>
      <c r="G16" s="1"/>
      <c r="H16" s="1"/>
    </row>
    <row r="17" spans="1:8" ht="16.5">
      <c r="A17" s="1"/>
      <c r="B17" s="1"/>
      <c r="C17" s="1"/>
      <c r="D17" s="1"/>
      <c r="E17" s="1"/>
      <c r="F17" s="1"/>
      <c r="G17" s="1"/>
      <c r="H17" s="1"/>
    </row>
    <row r="18" spans="1:8" ht="16.5">
      <c r="A18" s="1"/>
      <c r="B18" s="1"/>
      <c r="C18" s="1"/>
      <c r="D18" s="1"/>
      <c r="E18" s="1"/>
      <c r="F18" s="1"/>
      <c r="G18" s="1"/>
      <c r="H18" s="1"/>
    </row>
    <row r="19" spans="1:8" ht="16.5">
      <c r="A19" s="2" t="s">
        <v>178</v>
      </c>
      <c r="B19" s="1"/>
      <c r="C19" s="1"/>
      <c r="D19" s="1"/>
      <c r="E19" s="1"/>
      <c r="F19" s="1"/>
      <c r="G19" s="1"/>
      <c r="H19" s="1"/>
    </row>
    <row r="20" spans="1:8" ht="16.5">
      <c r="A20" s="2" t="s">
        <v>179</v>
      </c>
      <c r="B20" s="1"/>
      <c r="C20" s="1"/>
      <c r="D20" s="1"/>
      <c r="E20" s="1"/>
      <c r="F20" s="1"/>
      <c r="G20" s="1"/>
      <c r="H20" s="1"/>
    </row>
    <row r="21" spans="1:8" ht="16.5">
      <c r="A21" s="1" t="s">
        <v>180</v>
      </c>
      <c r="B21" s="1"/>
      <c r="C21" s="1"/>
      <c r="D21" s="1"/>
      <c r="E21" s="1"/>
      <c r="F21" s="1"/>
      <c r="G21" s="1"/>
      <c r="H21" s="1"/>
    </row>
    <row r="22" spans="1:8" ht="16.5">
      <c r="A22" s="2" t="s">
        <v>181</v>
      </c>
      <c r="B22" s="1"/>
      <c r="C22" s="1"/>
      <c r="D22" s="1"/>
      <c r="E22" s="1"/>
      <c r="F22" s="1"/>
      <c r="G22" s="1"/>
      <c r="H22" s="1"/>
    </row>
    <row r="23" spans="1:8" ht="16.5">
      <c r="A23" s="1" t="s">
        <v>182</v>
      </c>
      <c r="B23" s="1"/>
      <c r="C23" s="1"/>
      <c r="D23" s="1"/>
      <c r="E23" s="1"/>
      <c r="F23" s="1"/>
      <c r="G23" s="1"/>
      <c r="H23" s="1"/>
    </row>
    <row r="24" spans="1:8" ht="16.5">
      <c r="A24" s="2" t="s">
        <v>183</v>
      </c>
      <c r="B24" s="1"/>
      <c r="C24" s="1"/>
      <c r="D24" s="1"/>
      <c r="E24" s="1"/>
      <c r="F24" s="1"/>
      <c r="G24" s="1"/>
      <c r="H24" s="1"/>
    </row>
    <row r="25" spans="1:8" ht="16.5">
      <c r="A25" s="1" t="s">
        <v>184</v>
      </c>
      <c r="B25" s="1"/>
      <c r="C25" s="1"/>
      <c r="D25" s="1"/>
      <c r="E25" s="1"/>
      <c r="F25" s="1"/>
      <c r="G25" s="1"/>
      <c r="H25" s="1"/>
    </row>
    <row r="26" spans="1:8" ht="16.5">
      <c r="A26" s="1" t="s">
        <v>185</v>
      </c>
      <c r="B26" s="1"/>
      <c r="C26" s="1"/>
      <c r="D26" s="1"/>
      <c r="E26" s="1"/>
      <c r="F26" s="1"/>
      <c r="G26" s="1"/>
      <c r="H26" s="1"/>
    </row>
    <row r="27" spans="1:8" ht="16.5">
      <c r="A27" s="2" t="s">
        <v>186</v>
      </c>
      <c r="B27" s="1"/>
      <c r="C27" s="1"/>
      <c r="D27" s="1"/>
      <c r="E27" s="1"/>
      <c r="F27" s="1"/>
      <c r="G27" s="1"/>
      <c r="H27" s="1"/>
    </row>
    <row r="28" spans="1:8" ht="16.5">
      <c r="A28" s="1" t="s">
        <v>187</v>
      </c>
      <c r="B28" s="1"/>
      <c r="C28" s="1"/>
      <c r="D28" s="1"/>
      <c r="E28" s="1"/>
      <c r="F28" s="1"/>
      <c r="G28" s="1"/>
      <c r="H28" s="1"/>
    </row>
    <row r="29" spans="1:8" ht="16.5">
      <c r="A29" s="2" t="s">
        <v>188</v>
      </c>
      <c r="B29" s="1"/>
      <c r="C29" s="1"/>
      <c r="D29" s="1"/>
      <c r="E29" s="1"/>
      <c r="F29" s="1"/>
      <c r="G29" s="1"/>
      <c r="H29" s="1"/>
    </row>
    <row r="30" spans="1:8" ht="16.5">
      <c r="A30" s="1" t="s">
        <v>189</v>
      </c>
      <c r="B30" s="1"/>
      <c r="C30" s="1"/>
      <c r="D30" s="1"/>
      <c r="E30" s="1"/>
      <c r="F30" s="1"/>
      <c r="G30" s="1"/>
      <c r="H30" s="1"/>
    </row>
    <row r="31" spans="1:8" ht="16.5">
      <c r="A31" s="2" t="s">
        <v>190</v>
      </c>
      <c r="B31" s="1"/>
      <c r="C31" s="1"/>
      <c r="D31" s="1"/>
      <c r="E31" s="1"/>
      <c r="F31" s="1"/>
      <c r="G31" s="1"/>
      <c r="H31" s="1"/>
    </row>
    <row r="32" spans="1:8" ht="16.5">
      <c r="A32" s="1" t="s">
        <v>191</v>
      </c>
      <c r="B32" s="1"/>
      <c r="C32" s="1"/>
      <c r="D32" s="1"/>
      <c r="E32" s="1"/>
      <c r="F32" s="1"/>
      <c r="G32" s="1"/>
      <c r="H32" s="1"/>
    </row>
    <row r="33" spans="1:8" ht="16.5">
      <c r="A33" s="1" t="s">
        <v>192</v>
      </c>
      <c r="B33" s="1"/>
      <c r="C33" s="1"/>
      <c r="D33" s="1"/>
      <c r="E33" s="1"/>
      <c r="F33" s="1"/>
      <c r="G33" s="1"/>
      <c r="H33" s="1"/>
    </row>
    <row r="34" spans="1:8" ht="16.5">
      <c r="A34" s="2" t="s">
        <v>193</v>
      </c>
      <c r="B34" s="1"/>
      <c r="C34" s="1"/>
      <c r="D34" s="1"/>
      <c r="E34" s="1"/>
      <c r="F34" s="1"/>
      <c r="G34" s="1"/>
      <c r="H34" s="1"/>
    </row>
    <row r="35" spans="1:8" ht="16.5">
      <c r="A35" s="1"/>
      <c r="B35" s="1"/>
      <c r="C35" s="1"/>
      <c r="D35" s="1"/>
      <c r="E35" s="1"/>
      <c r="F35" s="1"/>
      <c r="G35" s="1"/>
      <c r="H35" s="1"/>
    </row>
    <row r="36" spans="1:8" ht="16.5">
      <c r="A36" s="1"/>
      <c r="B36" s="1"/>
      <c r="C36" s="1"/>
      <c r="D36" s="1"/>
      <c r="E36" s="1"/>
      <c r="F36" s="1"/>
      <c r="G36" s="1"/>
      <c r="H36" s="1"/>
    </row>
    <row r="37" spans="1:8" ht="16.5">
      <c r="A37" s="2" t="s">
        <v>194</v>
      </c>
      <c r="B37" s="1"/>
      <c r="C37" s="1"/>
      <c r="D37" s="1"/>
      <c r="E37" s="1"/>
      <c r="F37" s="1"/>
      <c r="G37" s="1"/>
      <c r="H37" s="1"/>
    </row>
    <row r="38" spans="1:8" ht="16.5">
      <c r="A38" s="1" t="s">
        <v>195</v>
      </c>
      <c r="B38" s="1"/>
      <c r="C38" s="1"/>
      <c r="D38" s="1"/>
      <c r="E38" s="1"/>
      <c r="F38" s="1"/>
      <c r="G38" s="1"/>
      <c r="H38" s="1"/>
    </row>
    <row r="39" spans="1:8" ht="16.5">
      <c r="A39" s="1"/>
      <c r="B39" s="1"/>
      <c r="C39" s="1" t="s">
        <v>0</v>
      </c>
      <c r="D39" s="1"/>
      <c r="E39" s="1"/>
      <c r="F39" s="1"/>
      <c r="G39" s="1"/>
      <c r="H39" s="1"/>
    </row>
    <row r="40" spans="1:8" ht="16.5">
      <c r="A40" s="84" t="s">
        <v>196</v>
      </c>
      <c r="B40" s="84"/>
      <c r="C40" s="23" t="s">
        <v>197</v>
      </c>
      <c r="D40" s="2"/>
      <c r="E40" s="2"/>
      <c r="F40" s="2"/>
      <c r="G40" s="2"/>
      <c r="H40" s="2"/>
    </row>
    <row r="41" spans="1:8" ht="16.5">
      <c r="A41" s="24" t="s">
        <v>198</v>
      </c>
      <c r="B41" s="24"/>
      <c r="C41" s="32">
        <v>291232309382</v>
      </c>
      <c r="D41" s="1"/>
      <c r="E41" s="1"/>
      <c r="F41" s="1"/>
      <c r="G41" s="1"/>
      <c r="H41" s="1"/>
    </row>
    <row r="42" spans="1:8" ht="16.5">
      <c r="A42" s="24" t="s">
        <v>199</v>
      </c>
      <c r="B42" s="24"/>
      <c r="C42" s="32">
        <v>12370226881</v>
      </c>
      <c r="D42" s="1"/>
      <c r="E42" s="1"/>
      <c r="F42" s="1"/>
      <c r="G42" s="1"/>
      <c r="H42" s="1"/>
    </row>
    <row r="43" spans="1:8" ht="16.5">
      <c r="A43" s="24" t="s">
        <v>200</v>
      </c>
      <c r="B43" s="24"/>
      <c r="C43" s="32">
        <v>2915323594</v>
      </c>
      <c r="D43" s="1"/>
      <c r="E43" s="1"/>
      <c r="F43" s="1"/>
      <c r="G43" s="1"/>
      <c r="H43" s="1"/>
    </row>
    <row r="44" spans="1:8" ht="16.5">
      <c r="A44" s="24" t="s">
        <v>201</v>
      </c>
      <c r="B44" s="24"/>
      <c r="C44" s="32">
        <v>15968761576</v>
      </c>
      <c r="D44" s="1"/>
      <c r="E44" s="1"/>
      <c r="F44" s="1"/>
      <c r="G44" s="1"/>
      <c r="H44" s="1"/>
    </row>
    <row r="45" spans="1:8" ht="16.5">
      <c r="A45" s="24" t="s">
        <v>202</v>
      </c>
      <c r="B45" s="24"/>
      <c r="C45" s="32">
        <v>1663558575</v>
      </c>
      <c r="D45" s="1"/>
      <c r="E45" s="1"/>
      <c r="F45" s="1"/>
      <c r="G45" s="1"/>
      <c r="H45" s="1"/>
    </row>
    <row r="46" spans="1:8" ht="16.5">
      <c r="A46" s="7" t="s">
        <v>203</v>
      </c>
      <c r="B46" s="24"/>
      <c r="C46" s="32">
        <v>324150180008</v>
      </c>
      <c r="D46" s="1"/>
      <c r="E46" s="1"/>
      <c r="F46" s="1"/>
      <c r="G46" s="1"/>
      <c r="H46" s="1"/>
    </row>
    <row r="47" spans="1:8" ht="16.5">
      <c r="A47" s="1"/>
      <c r="B47" s="1"/>
      <c r="C47" s="1"/>
      <c r="D47" s="1"/>
      <c r="E47" s="1"/>
      <c r="F47" s="1"/>
      <c r="G47" s="1"/>
      <c r="H47" s="1"/>
    </row>
    <row r="48" spans="1:8" ht="16.5">
      <c r="A48" s="2" t="s">
        <v>204</v>
      </c>
      <c r="B48" s="1"/>
      <c r="C48" s="1"/>
      <c r="D48" s="1"/>
      <c r="E48" s="1"/>
      <c r="F48" s="1"/>
      <c r="G48" s="1"/>
      <c r="H48" s="1"/>
    </row>
    <row r="49" spans="1:8" ht="17.25" thickBot="1">
      <c r="A49" s="1"/>
      <c r="B49" s="1"/>
      <c r="C49" s="1"/>
      <c r="D49" s="1"/>
      <c r="E49" s="1" t="s">
        <v>0</v>
      </c>
      <c r="F49" s="1"/>
      <c r="G49" s="1"/>
      <c r="H49" s="1"/>
    </row>
    <row r="50" spans="1:8" ht="17.25" thickTop="1">
      <c r="A50" s="55" t="s">
        <v>205</v>
      </c>
      <c r="B50" s="56" t="s">
        <v>206</v>
      </c>
      <c r="C50" s="56" t="s">
        <v>207</v>
      </c>
      <c r="D50" s="56" t="s">
        <v>208</v>
      </c>
      <c r="E50" s="57" t="s">
        <v>209</v>
      </c>
      <c r="F50" s="3"/>
      <c r="G50" s="3"/>
      <c r="H50" s="3"/>
    </row>
    <row r="51" spans="1:8" ht="16.5">
      <c r="A51" s="58" t="s">
        <v>210</v>
      </c>
      <c r="B51" s="31"/>
      <c r="C51" s="31"/>
      <c r="D51" s="31"/>
      <c r="E51" s="59"/>
      <c r="F51" s="2"/>
      <c r="G51" s="2"/>
      <c r="H51" s="2"/>
    </row>
    <row r="52" spans="1:8" ht="16.5">
      <c r="A52" s="60" t="s">
        <v>211</v>
      </c>
      <c r="B52" s="61">
        <v>28166410267</v>
      </c>
      <c r="C52" s="61">
        <v>1322169138</v>
      </c>
      <c r="D52" s="61">
        <v>79373700</v>
      </c>
      <c r="E52" s="62">
        <v>29409205705</v>
      </c>
      <c r="F52" s="2"/>
      <c r="G52" s="2"/>
      <c r="H52" s="2"/>
    </row>
    <row r="53" spans="1:8" ht="16.5">
      <c r="A53" s="60" t="s">
        <v>212</v>
      </c>
      <c r="B53" s="61">
        <v>90939578889</v>
      </c>
      <c r="C53" s="61">
        <v>1228879337</v>
      </c>
      <c r="D53" s="61">
        <v>217744555</v>
      </c>
      <c r="E53" s="62">
        <v>91950713671</v>
      </c>
      <c r="F53" s="1"/>
      <c r="G53" s="1"/>
      <c r="H53" s="1"/>
    </row>
    <row r="54" spans="1:8" ht="16.5">
      <c r="A54" s="60" t="s">
        <v>213</v>
      </c>
      <c r="B54" s="61">
        <v>3998704138</v>
      </c>
      <c r="C54" s="61">
        <v>473628182</v>
      </c>
      <c r="D54" s="61"/>
      <c r="E54" s="62">
        <v>4472332320</v>
      </c>
      <c r="F54" s="1"/>
      <c r="G54" s="1"/>
      <c r="H54" s="1"/>
    </row>
    <row r="55" spans="1:8" ht="16.5">
      <c r="A55" s="60" t="s">
        <v>214</v>
      </c>
      <c r="B55" s="61">
        <v>1420434707</v>
      </c>
      <c r="C55" s="61"/>
      <c r="D55" s="61">
        <v>27367500</v>
      </c>
      <c r="E55" s="62">
        <v>1393067207</v>
      </c>
      <c r="F55" s="1"/>
      <c r="G55" s="1"/>
      <c r="H55" s="1"/>
    </row>
    <row r="56" spans="1:8" ht="16.5">
      <c r="A56" s="60" t="s">
        <v>215</v>
      </c>
      <c r="B56" s="61">
        <v>2768169091</v>
      </c>
      <c r="C56" s="61"/>
      <c r="D56" s="61"/>
      <c r="E56" s="62">
        <v>2768169091</v>
      </c>
      <c r="F56" s="1"/>
      <c r="G56" s="1"/>
      <c r="H56" s="1"/>
    </row>
    <row r="57" spans="1:8" ht="16.5">
      <c r="A57" s="60" t="s">
        <v>216</v>
      </c>
      <c r="B57" s="61"/>
      <c r="C57" s="61"/>
      <c r="D57" s="61"/>
      <c r="E57" s="62"/>
      <c r="F57" s="1"/>
      <c r="G57" s="1"/>
      <c r="H57" s="1"/>
    </row>
    <row r="58" spans="1:8" ht="16.5">
      <c r="A58" s="60" t="s">
        <v>217</v>
      </c>
      <c r="B58" s="61">
        <v>59506935</v>
      </c>
      <c r="C58" s="61"/>
      <c r="D58" s="61"/>
      <c r="E58" s="62">
        <v>59506935</v>
      </c>
      <c r="F58" s="1"/>
      <c r="G58" s="1"/>
      <c r="H58" s="1"/>
    </row>
    <row r="59" spans="1:8" ht="16.5">
      <c r="A59" s="60"/>
      <c r="B59" s="61">
        <v>127352804027</v>
      </c>
      <c r="C59" s="61">
        <v>3024676657</v>
      </c>
      <c r="D59" s="61">
        <v>324485755</v>
      </c>
      <c r="E59" s="62">
        <v>130052994929</v>
      </c>
      <c r="F59" s="1"/>
      <c r="G59" s="1"/>
      <c r="H59" s="1"/>
    </row>
    <row r="60" spans="1:8" ht="16.5">
      <c r="A60" s="58" t="s">
        <v>218</v>
      </c>
      <c r="B60" s="63"/>
      <c r="C60" s="63"/>
      <c r="D60" s="63"/>
      <c r="E60" s="64"/>
      <c r="F60" s="2"/>
      <c r="G60" s="2"/>
      <c r="H60" s="2"/>
    </row>
    <row r="61" spans="1:8" ht="16.5">
      <c r="A61" s="60" t="s">
        <v>211</v>
      </c>
      <c r="B61" s="61">
        <v>13555222211</v>
      </c>
      <c r="C61" s="61">
        <v>551053184</v>
      </c>
      <c r="D61" s="61">
        <v>28656631</v>
      </c>
      <c r="E61" s="62">
        <v>14077618764</v>
      </c>
      <c r="F61" s="2"/>
      <c r="G61" s="2"/>
      <c r="H61" s="2"/>
    </row>
    <row r="62" spans="1:8" ht="16.5">
      <c r="A62" s="60" t="s">
        <v>212</v>
      </c>
      <c r="B62" s="61">
        <v>30384594940</v>
      </c>
      <c r="C62" s="61">
        <v>2133579478</v>
      </c>
      <c r="D62" s="61">
        <v>207411405</v>
      </c>
      <c r="E62" s="62">
        <v>32310763013</v>
      </c>
      <c r="F62" s="1"/>
      <c r="G62" s="1"/>
      <c r="H62" s="1"/>
    </row>
    <row r="63" spans="1:8" ht="16.5">
      <c r="A63" s="60" t="s">
        <v>213</v>
      </c>
      <c r="B63" s="61">
        <v>1612479202</v>
      </c>
      <c r="C63" s="61">
        <v>149981728</v>
      </c>
      <c r="D63" s="61"/>
      <c r="E63" s="62">
        <v>1762460930</v>
      </c>
      <c r="F63" s="1"/>
      <c r="G63" s="1"/>
      <c r="H63" s="1"/>
    </row>
    <row r="64" spans="1:8" ht="16.5">
      <c r="A64" s="60" t="s">
        <v>214</v>
      </c>
      <c r="B64" s="61">
        <v>1045377816</v>
      </c>
      <c r="C64" s="61">
        <v>69955581</v>
      </c>
      <c r="D64" s="61">
        <v>27367500</v>
      </c>
      <c r="E64" s="62">
        <v>1087965897</v>
      </c>
      <c r="F64" s="1"/>
      <c r="G64" s="1"/>
      <c r="H64" s="1"/>
    </row>
    <row r="65" spans="1:8" ht="16.5">
      <c r="A65" s="60" t="s">
        <v>215</v>
      </c>
      <c r="B65" s="61">
        <v>292003302</v>
      </c>
      <c r="C65" s="61">
        <v>7434999</v>
      </c>
      <c r="D65" s="61"/>
      <c r="E65" s="62">
        <v>299438301</v>
      </c>
      <c r="F65" s="1"/>
      <c r="G65" s="1"/>
      <c r="H65" s="1"/>
    </row>
    <row r="66" spans="1:8" ht="16.5">
      <c r="A66" s="60" t="s">
        <v>216</v>
      </c>
      <c r="B66" s="61"/>
      <c r="C66" s="61"/>
      <c r="D66" s="61"/>
      <c r="E66" s="62"/>
      <c r="F66" s="1"/>
      <c r="G66" s="1"/>
      <c r="H66" s="1"/>
    </row>
    <row r="67" spans="1:8" ht="16.5">
      <c r="A67" s="60" t="s">
        <v>217</v>
      </c>
      <c r="B67" s="61">
        <v>36140167</v>
      </c>
      <c r="C67" s="61">
        <v>3318624</v>
      </c>
      <c r="D67" s="61"/>
      <c r="E67" s="62">
        <v>39458791</v>
      </c>
      <c r="F67" s="1"/>
      <c r="G67" s="1"/>
      <c r="H67" s="1"/>
    </row>
    <row r="68" spans="1:8" ht="16.5">
      <c r="A68" s="60"/>
      <c r="B68" s="61">
        <v>46925817638</v>
      </c>
      <c r="C68" s="61">
        <v>2915323594</v>
      </c>
      <c r="D68" s="61">
        <v>263435536</v>
      </c>
      <c r="E68" s="62">
        <v>49577705696</v>
      </c>
      <c r="F68" s="1"/>
      <c r="G68" s="1"/>
      <c r="H68" s="1"/>
    </row>
    <row r="69" spans="1:8" ht="16.5">
      <c r="A69" s="58" t="s">
        <v>219</v>
      </c>
      <c r="B69" s="31"/>
      <c r="C69" s="31"/>
      <c r="D69" s="31"/>
      <c r="E69" s="59"/>
      <c r="F69" s="2"/>
      <c r="G69" s="2"/>
      <c r="H69" s="2"/>
    </row>
    <row r="70" spans="1:8" ht="16.5">
      <c r="A70" s="60" t="s">
        <v>211</v>
      </c>
      <c r="B70" s="32">
        <v>14611188056</v>
      </c>
      <c r="C70" s="32"/>
      <c r="D70" s="32"/>
      <c r="E70" s="65">
        <v>15331586941</v>
      </c>
      <c r="F70" s="1"/>
      <c r="G70" s="1"/>
      <c r="H70" s="1"/>
    </row>
    <row r="71" spans="1:8" ht="16.5">
      <c r="A71" s="60" t="s">
        <v>212</v>
      </c>
      <c r="B71" s="32">
        <v>60554983949</v>
      </c>
      <c r="C71" s="32"/>
      <c r="D71" s="32"/>
      <c r="E71" s="65">
        <v>59639950658</v>
      </c>
      <c r="F71" s="1"/>
      <c r="G71" s="1"/>
      <c r="H71" s="1"/>
    </row>
    <row r="72" spans="1:8" ht="16.5">
      <c r="A72" s="60" t="s">
        <v>213</v>
      </c>
      <c r="B72" s="32">
        <v>2386224936</v>
      </c>
      <c r="C72" s="32"/>
      <c r="D72" s="32"/>
      <c r="E72" s="65">
        <v>2709871390</v>
      </c>
      <c r="F72" s="1"/>
      <c r="G72" s="1"/>
      <c r="H72" s="1"/>
    </row>
    <row r="73" spans="1:8" ht="16.5">
      <c r="A73" s="60" t="s">
        <v>214</v>
      </c>
      <c r="B73" s="66">
        <v>375056891</v>
      </c>
      <c r="C73" s="66"/>
      <c r="D73" s="66"/>
      <c r="E73" s="67">
        <v>305101310</v>
      </c>
      <c r="F73" s="1"/>
      <c r="G73" s="1"/>
      <c r="H73" s="1"/>
    </row>
    <row r="74" spans="1:8" ht="16.5">
      <c r="A74" s="60" t="s">
        <v>215</v>
      </c>
      <c r="B74" s="66">
        <v>2476165789</v>
      </c>
      <c r="C74" s="66"/>
      <c r="D74" s="66"/>
      <c r="E74" s="67">
        <v>2468730790</v>
      </c>
      <c r="F74" s="1"/>
      <c r="G74" s="1"/>
      <c r="H74" s="1"/>
    </row>
    <row r="75" spans="1:8" ht="16.5">
      <c r="A75" s="60" t="s">
        <v>216</v>
      </c>
      <c r="B75" s="66"/>
      <c r="C75" s="66"/>
      <c r="D75" s="66"/>
      <c r="E75" s="67"/>
      <c r="F75" s="1"/>
      <c r="G75" s="1"/>
      <c r="H75" s="1"/>
    </row>
    <row r="76" spans="1:8" ht="16.5">
      <c r="A76" s="24" t="s">
        <v>217</v>
      </c>
      <c r="B76" s="32">
        <v>23366768</v>
      </c>
      <c r="C76" s="32"/>
      <c r="D76" s="32"/>
      <c r="E76" s="32">
        <v>20048144</v>
      </c>
      <c r="F76" s="1"/>
      <c r="G76" s="1"/>
      <c r="H76" s="1"/>
    </row>
    <row r="77" spans="1:8" ht="16.5">
      <c r="A77" s="24"/>
      <c r="B77" s="32">
        <v>80426986389</v>
      </c>
      <c r="C77" s="32"/>
      <c r="D77" s="32"/>
      <c r="E77" s="32">
        <v>80475289233</v>
      </c>
      <c r="F77" s="1"/>
      <c r="G77" s="1"/>
      <c r="H77" s="1"/>
    </row>
    <row r="78" spans="1:8" ht="16.5">
      <c r="A78" s="27"/>
      <c r="B78" s="35"/>
      <c r="C78" s="35"/>
      <c r="D78" s="35"/>
      <c r="E78" s="35"/>
      <c r="F78" s="1"/>
      <c r="G78" s="1"/>
      <c r="H78" s="1"/>
    </row>
    <row r="79" spans="1:8" ht="16.5">
      <c r="A79" s="1"/>
      <c r="B79" s="1"/>
      <c r="C79" s="1"/>
      <c r="D79" s="1"/>
      <c r="E79" s="1"/>
      <c r="F79" s="1"/>
      <c r="G79" s="1"/>
      <c r="H79" s="1"/>
    </row>
    <row r="80" spans="1:8" ht="16.5">
      <c r="A80" s="2" t="s">
        <v>220</v>
      </c>
      <c r="B80" s="1"/>
      <c r="C80" s="1"/>
      <c r="D80" s="1"/>
      <c r="E80" s="1"/>
      <c r="F80" s="1"/>
      <c r="G80" s="1"/>
      <c r="H80" s="1"/>
    </row>
    <row r="81" spans="1:8" ht="16.5">
      <c r="A81" s="1"/>
      <c r="B81" s="1"/>
      <c r="C81" s="1"/>
      <c r="D81" s="1"/>
      <c r="E81" s="1"/>
      <c r="F81" s="1"/>
      <c r="G81" s="1"/>
      <c r="H81" s="1"/>
    </row>
    <row r="82" spans="1:8" ht="16.5">
      <c r="A82" s="1"/>
      <c r="B82" s="1"/>
      <c r="C82" s="1"/>
      <c r="D82" s="1"/>
      <c r="E82" s="1"/>
      <c r="F82" s="1"/>
      <c r="G82" s="1"/>
      <c r="H82" s="1"/>
    </row>
    <row r="83" spans="1:8" ht="16.5">
      <c r="A83" s="2" t="s">
        <v>221</v>
      </c>
      <c r="B83" s="1"/>
      <c r="C83" s="1"/>
      <c r="D83" s="1"/>
      <c r="E83" s="1"/>
      <c r="F83" s="1"/>
      <c r="G83" s="1"/>
      <c r="H83" s="1"/>
    </row>
    <row r="84" spans="1:8" ht="17.25" thickBot="1">
      <c r="A84" s="1"/>
      <c r="B84" s="1"/>
      <c r="C84" s="1"/>
      <c r="D84" s="1"/>
      <c r="E84" s="1"/>
      <c r="F84" s="1"/>
      <c r="G84" s="1"/>
      <c r="H84" s="1"/>
    </row>
    <row r="85" spans="1:8" ht="17.25" thickTop="1">
      <c r="A85" s="55" t="s">
        <v>205</v>
      </c>
      <c r="B85" s="56" t="s">
        <v>206</v>
      </c>
      <c r="C85" s="56" t="s">
        <v>222</v>
      </c>
      <c r="D85" s="56" t="s">
        <v>208</v>
      </c>
      <c r="E85" s="57" t="s">
        <v>209</v>
      </c>
      <c r="F85" s="3"/>
      <c r="G85" s="3"/>
      <c r="H85" s="3"/>
    </row>
    <row r="86" spans="1:8" ht="16.5">
      <c r="A86" s="58" t="s">
        <v>223</v>
      </c>
      <c r="B86" s="31"/>
      <c r="C86" s="31">
        <v>190732500</v>
      </c>
      <c r="D86" s="31"/>
      <c r="E86" s="59">
        <v>190732500</v>
      </c>
      <c r="F86" s="2"/>
      <c r="G86" s="2"/>
      <c r="H86" s="2"/>
    </row>
    <row r="87" spans="1:8" ht="16.5">
      <c r="A87" s="60" t="s">
        <v>224</v>
      </c>
      <c r="B87" s="32"/>
      <c r="C87" s="32"/>
      <c r="D87" s="32"/>
      <c r="E87" s="65"/>
      <c r="F87" s="1"/>
      <c r="G87" s="1"/>
      <c r="H87" s="1"/>
    </row>
    <row r="88" spans="1:8" ht="16.5">
      <c r="A88" s="60" t="s">
        <v>225</v>
      </c>
      <c r="B88" s="32"/>
      <c r="C88" s="32">
        <v>190732500</v>
      </c>
      <c r="D88" s="32"/>
      <c r="E88" s="65">
        <v>190732500</v>
      </c>
      <c r="F88" s="1"/>
      <c r="G88" s="1"/>
      <c r="H88" s="1"/>
    </row>
    <row r="89" spans="1:8" ht="16.5">
      <c r="A89" s="60" t="s">
        <v>226</v>
      </c>
      <c r="B89" s="32"/>
      <c r="C89" s="32"/>
      <c r="D89" s="32"/>
      <c r="E89" s="65"/>
      <c r="F89" s="1"/>
      <c r="G89" s="1"/>
      <c r="H89" s="1"/>
    </row>
    <row r="90" spans="1:8" ht="16.5">
      <c r="A90" s="58" t="s">
        <v>227</v>
      </c>
      <c r="B90" s="31">
        <v>100000000</v>
      </c>
      <c r="C90" s="31"/>
      <c r="D90" s="31"/>
      <c r="E90" s="59">
        <v>100000000</v>
      </c>
      <c r="F90" s="2"/>
      <c r="G90" s="2"/>
      <c r="H90" s="2"/>
    </row>
    <row r="91" spans="1:8" ht="16.5">
      <c r="A91" s="60" t="s">
        <v>224</v>
      </c>
      <c r="B91" s="32"/>
      <c r="C91" s="32"/>
      <c r="D91" s="32"/>
      <c r="E91" s="65"/>
      <c r="F91" s="1"/>
      <c r="G91" s="1"/>
      <c r="H91" s="1"/>
    </row>
    <row r="92" spans="1:8" ht="16.5">
      <c r="A92" s="60" t="s">
        <v>225</v>
      </c>
      <c r="B92" s="32"/>
      <c r="C92" s="32"/>
      <c r="D92" s="32"/>
      <c r="E92" s="65"/>
      <c r="F92" s="1"/>
      <c r="G92" s="1"/>
      <c r="H92" s="1"/>
    </row>
    <row r="93" spans="1:8" ht="16.5">
      <c r="A93" s="60" t="s">
        <v>226</v>
      </c>
      <c r="B93" s="32">
        <v>100000000</v>
      </c>
      <c r="C93" s="32"/>
      <c r="D93" s="32"/>
      <c r="E93" s="65">
        <v>100000000</v>
      </c>
      <c r="F93" s="1"/>
      <c r="G93" s="1"/>
      <c r="H93" s="1"/>
    </row>
    <row r="94" spans="1:8" ht="16.5">
      <c r="A94" s="68"/>
      <c r="B94" s="66"/>
      <c r="C94" s="66"/>
      <c r="D94" s="66"/>
      <c r="E94" s="67"/>
      <c r="F94" s="1"/>
      <c r="G94" s="1"/>
      <c r="H94" s="1"/>
    </row>
    <row r="95" spans="1:8" ht="17.25" thickBot="1">
      <c r="A95" s="69"/>
      <c r="B95" s="70"/>
      <c r="C95" s="70"/>
      <c r="D95" s="70"/>
      <c r="E95" s="71"/>
      <c r="F95" s="1"/>
      <c r="G95" s="1"/>
      <c r="H95" s="1"/>
    </row>
    <row r="96" spans="1:8" ht="17.25" thickTop="1">
      <c r="A96" s="1"/>
      <c r="B96" s="1"/>
      <c r="C96" s="1"/>
      <c r="D96" s="1"/>
      <c r="E96" s="1"/>
      <c r="F96" s="1"/>
      <c r="G96" s="1"/>
      <c r="H96" s="1"/>
    </row>
    <row r="97" spans="1:8" ht="16.5">
      <c r="A97" s="1"/>
      <c r="B97" s="1"/>
      <c r="C97" s="1"/>
      <c r="D97" s="1"/>
      <c r="E97" s="1"/>
      <c r="F97" s="1"/>
      <c r="G97" s="1"/>
      <c r="H97" s="1"/>
    </row>
    <row r="98" spans="1:8" ht="16.5">
      <c r="A98" s="2" t="s">
        <v>228</v>
      </c>
      <c r="B98" s="1"/>
      <c r="C98" s="1"/>
      <c r="D98" s="1"/>
      <c r="E98" s="1"/>
      <c r="F98" s="1"/>
      <c r="G98" s="1"/>
      <c r="H98" s="1"/>
    </row>
    <row r="99" spans="1:8" ht="17.25" thickBot="1">
      <c r="A99" s="1"/>
      <c r="B99" s="1"/>
      <c r="C99" s="1"/>
      <c r="D99" s="1"/>
      <c r="E99" s="1"/>
      <c r="F99" s="1"/>
      <c r="G99" s="1"/>
      <c r="H99" s="1"/>
    </row>
    <row r="100" spans="1:8" ht="17.25" thickTop="1">
      <c r="A100" s="55" t="s">
        <v>205</v>
      </c>
      <c r="B100" s="56" t="s">
        <v>206</v>
      </c>
      <c r="C100" s="56" t="s">
        <v>222</v>
      </c>
      <c r="D100" s="56" t="s">
        <v>208</v>
      </c>
      <c r="E100" s="57" t="s">
        <v>209</v>
      </c>
      <c r="F100" s="1"/>
      <c r="G100" s="1"/>
      <c r="H100" s="1"/>
    </row>
    <row r="101" spans="1:8" ht="16.5">
      <c r="A101" s="58" t="s">
        <v>229</v>
      </c>
      <c r="B101" s="31">
        <v>57460249651</v>
      </c>
      <c r="C101" s="31"/>
      <c r="D101" s="31"/>
      <c r="E101" s="31">
        <v>57460249651</v>
      </c>
      <c r="F101" s="2"/>
      <c r="G101" s="2"/>
      <c r="H101" s="2"/>
    </row>
    <row r="102" spans="1:8" ht="16.5">
      <c r="A102" s="60" t="s">
        <v>230</v>
      </c>
      <c r="B102" s="32">
        <v>41791300000</v>
      </c>
      <c r="C102" s="32"/>
      <c r="D102" s="32"/>
      <c r="E102" s="32">
        <v>41791300000</v>
      </c>
      <c r="F102" s="1"/>
      <c r="G102" s="1"/>
      <c r="H102" s="1"/>
    </row>
    <row r="103" spans="1:8" ht="16.5">
      <c r="A103" s="60" t="s">
        <v>231</v>
      </c>
      <c r="B103" s="32"/>
      <c r="C103" s="32"/>
      <c r="D103" s="32"/>
      <c r="E103" s="32"/>
      <c r="F103" s="1"/>
      <c r="G103" s="1"/>
      <c r="H103" s="1"/>
    </row>
    <row r="104" spans="1:8" ht="16.5">
      <c r="A104" s="60" t="s">
        <v>232</v>
      </c>
      <c r="B104" s="32"/>
      <c r="C104" s="32"/>
      <c r="D104" s="32"/>
      <c r="E104" s="32"/>
      <c r="F104" s="1"/>
      <c r="G104" s="1"/>
      <c r="H104" s="1"/>
    </row>
    <row r="105" spans="1:8" ht="16.5">
      <c r="A105" s="60" t="s">
        <v>233</v>
      </c>
      <c r="B105" s="32">
        <v>15668949651</v>
      </c>
      <c r="C105" s="32"/>
      <c r="D105" s="32"/>
      <c r="E105" s="32">
        <v>15668949651</v>
      </c>
      <c r="F105" s="1"/>
      <c r="G105" s="1"/>
      <c r="H105" s="1"/>
    </row>
    <row r="106" spans="1:8" ht="16.5">
      <c r="A106" s="58" t="s">
        <v>234</v>
      </c>
      <c r="B106" s="31">
        <f>SUM(B107:B110)</f>
        <v>23271642931</v>
      </c>
      <c r="C106" s="31">
        <f>SUM(C107:C110)</f>
        <v>0</v>
      </c>
      <c r="D106" s="31">
        <f>SUM(D107:D110)</f>
        <v>47458000</v>
      </c>
      <c r="E106" s="31">
        <f>SUM(E107:E110)</f>
        <v>23252103502</v>
      </c>
      <c r="F106" s="2"/>
      <c r="G106" s="2"/>
      <c r="H106" s="2"/>
    </row>
    <row r="107" spans="1:8" ht="16.5">
      <c r="A107" s="60" t="s">
        <v>235</v>
      </c>
      <c r="B107" s="32">
        <v>18208520482</v>
      </c>
      <c r="C107" s="32"/>
      <c r="D107" s="32"/>
      <c r="E107" s="32">
        <v>18208520482</v>
      </c>
      <c r="F107" s="1"/>
      <c r="G107" s="1"/>
      <c r="H107" s="1"/>
    </row>
    <row r="108" spans="1:8" ht="16.5">
      <c r="A108" s="60" t="s">
        <v>236</v>
      </c>
      <c r="B108" s="32">
        <v>2852981835</v>
      </c>
      <c r="C108" s="32"/>
      <c r="D108" s="32"/>
      <c r="E108" s="32">
        <v>2852981835</v>
      </c>
      <c r="F108" s="1"/>
      <c r="G108" s="1"/>
      <c r="H108" s="1"/>
    </row>
    <row r="109" spans="1:8" ht="16.5">
      <c r="A109" s="72" t="s">
        <v>49</v>
      </c>
      <c r="B109" s="32"/>
      <c r="C109" s="32"/>
      <c r="D109" s="32"/>
      <c r="E109" s="65"/>
      <c r="F109" s="1"/>
      <c r="G109" s="1"/>
      <c r="H109" s="1"/>
    </row>
    <row r="110" spans="1:8" ht="16.5">
      <c r="A110" s="60" t="s">
        <v>237</v>
      </c>
      <c r="B110" s="32">
        <f>SUM(B111:B112)</f>
        <v>2210140614</v>
      </c>
      <c r="C110" s="32">
        <f>SUM(C111:C112)</f>
        <v>0</v>
      </c>
      <c r="D110" s="32">
        <f>SUM(D111:D112)</f>
        <v>47458000</v>
      </c>
      <c r="E110" s="32">
        <f>SUM(E111:E112)</f>
        <v>2190601185</v>
      </c>
      <c r="F110" s="1"/>
      <c r="G110" s="1"/>
      <c r="H110" s="1"/>
    </row>
    <row r="111" spans="1:8" ht="16.5">
      <c r="A111" s="73" t="s">
        <v>238</v>
      </c>
      <c r="B111" s="32">
        <v>2230971847</v>
      </c>
      <c r="C111" s="32"/>
      <c r="D111" s="32">
        <v>500000</v>
      </c>
      <c r="E111" s="65">
        <v>2230471847</v>
      </c>
      <c r="F111" s="1"/>
      <c r="G111" s="1"/>
      <c r="H111" s="1"/>
    </row>
    <row r="112" spans="1:8" ht="17.25" thickBot="1">
      <c r="A112" s="74" t="s">
        <v>239</v>
      </c>
      <c r="B112" s="70">
        <v>-20831233</v>
      </c>
      <c r="C112" s="70"/>
      <c r="D112" s="70">
        <v>46958000</v>
      </c>
      <c r="E112" s="71">
        <v>-39870662</v>
      </c>
      <c r="F112" s="1"/>
      <c r="G112" s="1"/>
      <c r="H112" s="1"/>
    </row>
    <row r="113" spans="1:8" ht="17.25" thickTop="1">
      <c r="A113" s="1"/>
      <c r="B113" s="1"/>
      <c r="C113" s="1"/>
      <c r="D113" s="1"/>
      <c r="E113" s="1"/>
      <c r="F113" s="1"/>
      <c r="G113" s="1"/>
      <c r="H113" s="1"/>
    </row>
    <row r="114" spans="1:8" ht="16.5">
      <c r="A114" s="1"/>
      <c r="B114" s="1"/>
      <c r="C114" s="1"/>
      <c r="D114" s="1"/>
      <c r="E114" s="1"/>
      <c r="F114" s="1"/>
      <c r="G114" s="1"/>
      <c r="H114" s="1"/>
    </row>
    <row r="115" spans="1:8" ht="17.25" thickBot="1">
      <c r="A115" s="2" t="s">
        <v>240</v>
      </c>
      <c r="B115" s="1"/>
      <c r="C115" s="1"/>
      <c r="D115" s="1"/>
      <c r="E115" s="1"/>
      <c r="F115" s="1"/>
      <c r="G115" s="1"/>
      <c r="H115" s="1"/>
    </row>
    <row r="116" spans="1:8" ht="17.25" thickTop="1">
      <c r="A116" s="55" t="s">
        <v>205</v>
      </c>
      <c r="B116" s="56" t="s">
        <v>206</v>
      </c>
      <c r="C116" s="56" t="s">
        <v>209</v>
      </c>
      <c r="D116" s="33"/>
      <c r="E116" s="33"/>
      <c r="F116" s="1"/>
      <c r="G116" s="1"/>
      <c r="H116" s="1"/>
    </row>
    <row r="117" spans="1:8" ht="16.5">
      <c r="A117" s="58" t="s">
        <v>241</v>
      </c>
      <c r="B117" s="31">
        <f>SUM(B118:B123)</f>
        <v>83912111161</v>
      </c>
      <c r="C117" s="31">
        <f>SUM(C118:C123)</f>
        <v>66718435465</v>
      </c>
      <c r="D117" s="34"/>
      <c r="E117" s="34"/>
      <c r="F117" s="1"/>
      <c r="G117" s="1"/>
      <c r="H117" s="1"/>
    </row>
    <row r="118" spans="1:8" ht="16.5">
      <c r="A118" s="10" t="s">
        <v>9</v>
      </c>
      <c r="B118" s="32">
        <v>80745790805</v>
      </c>
      <c r="C118" s="32">
        <v>62331564840</v>
      </c>
      <c r="D118" s="35"/>
      <c r="E118" s="35"/>
      <c r="F118" s="1"/>
      <c r="G118" s="1"/>
      <c r="H118" s="1"/>
    </row>
    <row r="119" spans="1:8" ht="16.5">
      <c r="A119" s="10" t="s">
        <v>107</v>
      </c>
      <c r="B119" s="32">
        <v>1032040573</v>
      </c>
      <c r="C119" s="32">
        <v>2038190116</v>
      </c>
      <c r="D119" s="35"/>
      <c r="E119" s="35"/>
      <c r="F119" s="1"/>
      <c r="G119" s="1"/>
      <c r="H119" s="1"/>
    </row>
    <row r="120" spans="1:8" ht="16.5">
      <c r="A120" s="60" t="s">
        <v>242</v>
      </c>
      <c r="B120" s="32"/>
      <c r="C120" s="32"/>
      <c r="D120" s="35"/>
      <c r="E120" s="35"/>
      <c r="F120" s="1"/>
      <c r="G120" s="1"/>
      <c r="H120" s="1"/>
    </row>
    <row r="121" spans="1:8" ht="16.5">
      <c r="A121" s="60" t="s">
        <v>243</v>
      </c>
      <c r="B121" s="32">
        <v>882090652</v>
      </c>
      <c r="C121" s="32">
        <v>999001935</v>
      </c>
      <c r="D121" s="35"/>
      <c r="E121" s="35"/>
      <c r="F121" s="1"/>
      <c r="G121" s="1"/>
      <c r="H121" s="1"/>
    </row>
    <row r="122" spans="1:8" ht="16.5">
      <c r="A122" s="60" t="s">
        <v>244</v>
      </c>
      <c r="B122" s="31"/>
      <c r="C122" s="31"/>
      <c r="D122" s="34"/>
      <c r="E122" s="34"/>
      <c r="F122" s="1"/>
      <c r="G122" s="1"/>
      <c r="H122" s="1"/>
    </row>
    <row r="123" spans="1:8" ht="16.5">
      <c r="A123" s="60" t="s">
        <v>245</v>
      </c>
      <c r="B123" s="32">
        <v>1252189131</v>
      </c>
      <c r="C123" s="32">
        <v>1349678574</v>
      </c>
      <c r="D123" s="35"/>
      <c r="E123" s="35"/>
      <c r="F123" s="1"/>
      <c r="G123" s="1"/>
      <c r="H123" s="1"/>
    </row>
    <row r="124" spans="1:8" ht="16.5">
      <c r="A124" s="58" t="s">
        <v>246</v>
      </c>
      <c r="B124" s="31">
        <f>B125+B128</f>
        <v>172961912850</v>
      </c>
      <c r="C124" s="31">
        <f>C125+C128</f>
        <v>129065399094</v>
      </c>
      <c r="D124" s="35"/>
      <c r="E124" s="35"/>
      <c r="F124" s="1"/>
      <c r="G124" s="1"/>
      <c r="H124" s="1"/>
    </row>
    <row r="125" spans="1:8" ht="16.5">
      <c r="A125" s="75" t="s">
        <v>247</v>
      </c>
      <c r="B125" s="32">
        <f>SUM(B126:B127)</f>
        <v>19531118360</v>
      </c>
      <c r="C125" s="32">
        <f>SUM(C126:C127)</f>
        <v>19541839297</v>
      </c>
      <c r="D125" s="35"/>
      <c r="E125" s="35"/>
      <c r="F125" s="1"/>
      <c r="G125" s="1"/>
      <c r="H125" s="1"/>
    </row>
    <row r="126" spans="1:8" ht="16.5">
      <c r="A126" s="15" t="s">
        <v>44</v>
      </c>
      <c r="B126" s="32">
        <v>19531118360</v>
      </c>
      <c r="C126" s="32">
        <v>19541839297</v>
      </c>
      <c r="D126" s="35"/>
      <c r="E126" s="35"/>
      <c r="F126" s="1"/>
      <c r="G126" s="1"/>
      <c r="H126" s="1"/>
    </row>
    <row r="127" spans="1:8" ht="16.5">
      <c r="A127" s="15" t="s">
        <v>118</v>
      </c>
      <c r="B127" s="32"/>
      <c r="C127" s="32"/>
      <c r="D127" s="35"/>
      <c r="E127" s="35"/>
      <c r="F127" s="1"/>
      <c r="G127" s="1"/>
      <c r="H127" s="1"/>
    </row>
    <row r="128" spans="1:8" ht="16.5">
      <c r="A128" s="58" t="s">
        <v>248</v>
      </c>
      <c r="B128" s="32">
        <f>SUM(B129:B136)</f>
        <v>153430794490</v>
      </c>
      <c r="C128" s="32">
        <f>SUM(C129:C136)</f>
        <v>109523559797</v>
      </c>
      <c r="D128" s="35"/>
      <c r="E128" s="35"/>
      <c r="F128" s="1"/>
      <c r="G128" s="1"/>
      <c r="H128" s="1"/>
    </row>
    <row r="129" spans="1:8" ht="16.5">
      <c r="A129" s="15" t="s">
        <v>38</v>
      </c>
      <c r="B129" s="66">
        <v>78599386428</v>
      </c>
      <c r="C129" s="66">
        <v>48601366577</v>
      </c>
      <c r="D129" s="35"/>
      <c r="E129" s="35"/>
      <c r="F129" s="1"/>
      <c r="G129" s="1"/>
      <c r="H129" s="1"/>
    </row>
    <row r="130" spans="1:8" ht="16.5">
      <c r="A130" s="15" t="s">
        <v>39</v>
      </c>
      <c r="B130" s="32">
        <v>9158683010</v>
      </c>
      <c r="C130" s="32">
        <v>7622616576</v>
      </c>
      <c r="D130" s="35"/>
      <c r="E130" s="35"/>
      <c r="F130" s="1"/>
      <c r="G130" s="1"/>
      <c r="H130" s="1"/>
    </row>
    <row r="131" spans="1:8" ht="16.5">
      <c r="A131" s="15" t="s">
        <v>40</v>
      </c>
      <c r="B131" s="66">
        <v>28665568534</v>
      </c>
      <c r="C131" s="66">
        <v>34120950017</v>
      </c>
      <c r="D131" s="35"/>
      <c r="E131" s="35"/>
      <c r="F131" s="1"/>
      <c r="G131" s="1"/>
      <c r="H131" s="1"/>
    </row>
    <row r="132" spans="1:8" ht="16.5">
      <c r="A132" s="15" t="s">
        <v>41</v>
      </c>
      <c r="B132" s="66">
        <v>910975595</v>
      </c>
      <c r="C132" s="66">
        <v>5610503344</v>
      </c>
      <c r="D132" s="35"/>
      <c r="E132" s="35"/>
      <c r="F132" s="1"/>
      <c r="G132" s="1"/>
      <c r="H132" s="1"/>
    </row>
    <row r="133" spans="1:8" ht="16.5">
      <c r="A133" s="15" t="s">
        <v>42</v>
      </c>
      <c r="B133" s="66">
        <v>30911484713</v>
      </c>
      <c r="C133" s="66">
        <v>6545839693</v>
      </c>
      <c r="D133" s="35"/>
      <c r="E133" s="35"/>
      <c r="F133" s="1"/>
      <c r="G133" s="1"/>
      <c r="H133" s="1"/>
    </row>
    <row r="134" spans="1:8" ht="16.5">
      <c r="A134" s="15" t="s">
        <v>43</v>
      </c>
      <c r="B134" s="66">
        <v>1985681527</v>
      </c>
      <c r="C134" s="66">
        <v>3970400760</v>
      </c>
      <c r="D134" s="35"/>
      <c r="E134" s="35"/>
      <c r="F134" s="1"/>
      <c r="G134" s="1"/>
      <c r="H134" s="1"/>
    </row>
    <row r="135" spans="1:8" ht="16.5">
      <c r="A135" s="15" t="s">
        <v>117</v>
      </c>
      <c r="B135" s="66"/>
      <c r="C135" s="66"/>
      <c r="D135" s="35"/>
      <c r="E135" s="35"/>
      <c r="F135" s="1"/>
      <c r="G135" s="1"/>
      <c r="H135" s="1"/>
    </row>
    <row r="136" spans="1:8" ht="16.5">
      <c r="A136" s="15" t="s">
        <v>96</v>
      </c>
      <c r="B136" s="66">
        <v>3199014683</v>
      </c>
      <c r="C136" s="66">
        <v>3051882830</v>
      </c>
      <c r="D136" s="35"/>
      <c r="E136" s="35"/>
      <c r="F136" s="1"/>
      <c r="G136" s="1"/>
      <c r="H136" s="1"/>
    </row>
    <row r="137" spans="1:8" ht="17.25" thickBot="1">
      <c r="A137" s="74"/>
      <c r="B137" s="70"/>
      <c r="C137" s="70"/>
      <c r="D137" s="35"/>
      <c r="E137" s="35"/>
      <c r="F137" s="1"/>
      <c r="G137" s="1"/>
      <c r="H137" s="1"/>
    </row>
    <row r="138" spans="1:8" ht="17.25" thickTop="1">
      <c r="A138" s="1"/>
      <c r="B138" s="1"/>
      <c r="C138" s="1"/>
      <c r="D138" s="1"/>
      <c r="E138" s="1"/>
      <c r="F138" s="1"/>
      <c r="G138" s="1"/>
      <c r="H138" s="1"/>
    </row>
    <row r="139" spans="1:8" ht="16.5">
      <c r="A139" s="1"/>
      <c r="B139" s="1"/>
      <c r="C139" s="1"/>
      <c r="D139" s="1"/>
      <c r="E139" s="1"/>
      <c r="F139" s="1"/>
      <c r="G139" s="1"/>
      <c r="H139" s="1"/>
    </row>
    <row r="140" spans="1:8" ht="16.5">
      <c r="A140" s="2" t="s">
        <v>249</v>
      </c>
      <c r="B140" s="1"/>
      <c r="C140" s="1"/>
      <c r="D140" s="1"/>
      <c r="E140" s="1"/>
      <c r="F140" s="1"/>
      <c r="G140" s="1"/>
      <c r="H140" s="1"/>
    </row>
    <row r="141" spans="1:8" ht="16.5">
      <c r="A141" s="7" t="s">
        <v>205</v>
      </c>
      <c r="B141" s="7" t="s">
        <v>250</v>
      </c>
      <c r="C141" s="7" t="s">
        <v>251</v>
      </c>
      <c r="D141" s="7" t="s">
        <v>67</v>
      </c>
      <c r="E141" s="1"/>
      <c r="F141" s="1"/>
      <c r="G141" s="1"/>
      <c r="H141" s="1"/>
    </row>
    <row r="142" spans="1:8" ht="16.5">
      <c r="A142" s="23" t="s">
        <v>252</v>
      </c>
      <c r="B142" s="24"/>
      <c r="C142" s="24"/>
      <c r="D142" s="24"/>
      <c r="E142" s="1"/>
      <c r="F142" s="1"/>
      <c r="G142" s="1"/>
      <c r="H142" s="1"/>
    </row>
    <row r="143" spans="1:8" ht="16.5">
      <c r="A143" s="24" t="s">
        <v>253</v>
      </c>
      <c r="B143" s="76" t="s">
        <v>254</v>
      </c>
      <c r="C143" s="77">
        <v>26.84</v>
      </c>
      <c r="D143" s="77">
        <v>38.21</v>
      </c>
      <c r="E143" s="1"/>
      <c r="F143" s="1"/>
      <c r="G143" s="1"/>
      <c r="H143" s="1"/>
    </row>
    <row r="144" spans="1:8" ht="16.5">
      <c r="A144" s="24" t="s">
        <v>255</v>
      </c>
      <c r="B144" s="76" t="s">
        <v>254</v>
      </c>
      <c r="C144" s="77">
        <v>73.16</v>
      </c>
      <c r="D144" s="77">
        <v>61.79</v>
      </c>
      <c r="E144" s="1"/>
      <c r="F144" s="1"/>
      <c r="G144" s="1"/>
      <c r="H144" s="1"/>
    </row>
    <row r="145" spans="1:8" ht="16.5">
      <c r="A145" s="23" t="s">
        <v>256</v>
      </c>
      <c r="B145" s="76"/>
      <c r="C145" s="78"/>
      <c r="D145" s="77"/>
      <c r="E145" s="1"/>
      <c r="F145" s="1"/>
      <c r="G145" s="1"/>
      <c r="H145" s="1"/>
    </row>
    <row r="146" spans="1:8" ht="16.5">
      <c r="A146" s="24" t="s">
        <v>257</v>
      </c>
      <c r="B146" s="76" t="s">
        <v>254</v>
      </c>
      <c r="C146" s="77">
        <v>72.94</v>
      </c>
      <c r="D146" s="77">
        <v>60.11</v>
      </c>
      <c r="E146" s="1"/>
      <c r="F146" s="1"/>
      <c r="G146" s="1"/>
      <c r="H146" s="1"/>
    </row>
    <row r="147" spans="1:8" ht="16.5">
      <c r="A147" s="24" t="s">
        <v>258</v>
      </c>
      <c r="B147" s="76" t="s">
        <v>254</v>
      </c>
      <c r="C147" s="77">
        <v>27.06</v>
      </c>
      <c r="D147" s="77">
        <v>39.89</v>
      </c>
      <c r="E147" s="1"/>
      <c r="F147" s="1"/>
      <c r="G147" s="1"/>
      <c r="H147" s="1"/>
    </row>
    <row r="148" spans="1:8" ht="16.5">
      <c r="A148" s="23" t="s">
        <v>259</v>
      </c>
      <c r="B148" s="76"/>
      <c r="C148" s="32"/>
      <c r="D148" s="77"/>
      <c r="E148" s="1"/>
      <c r="F148" s="1"/>
      <c r="G148" s="1"/>
      <c r="H148" s="1"/>
    </row>
    <row r="149" spans="1:8" ht="16.5">
      <c r="A149" s="24" t="s">
        <v>260</v>
      </c>
      <c r="B149" s="76" t="s">
        <v>261</v>
      </c>
      <c r="C149" s="77">
        <v>1.37</v>
      </c>
      <c r="D149" s="77">
        <v>1.66</v>
      </c>
      <c r="E149" s="1"/>
      <c r="F149" s="1"/>
      <c r="G149" s="1"/>
      <c r="H149" s="1"/>
    </row>
    <row r="150" spans="1:8" ht="16.5">
      <c r="A150" s="24" t="s">
        <v>262</v>
      </c>
      <c r="B150" s="76" t="s">
        <v>261</v>
      </c>
      <c r="C150" s="77">
        <v>1.12</v>
      </c>
      <c r="D150" s="77">
        <v>1.27</v>
      </c>
      <c r="E150" s="1"/>
      <c r="F150" s="1"/>
      <c r="G150" s="1"/>
      <c r="H150" s="1"/>
    </row>
    <row r="151" spans="1:8" ht="16.5">
      <c r="A151" s="24" t="s">
        <v>263</v>
      </c>
      <c r="B151" s="76" t="s">
        <v>261</v>
      </c>
      <c r="C151" s="77">
        <v>0.004</v>
      </c>
      <c r="D151" s="77">
        <v>0.03</v>
      </c>
      <c r="E151" s="1"/>
      <c r="F151" s="1"/>
      <c r="G151" s="1"/>
      <c r="H151" s="1"/>
    </row>
    <row r="152" spans="1:8" ht="16.5">
      <c r="A152" s="23" t="s">
        <v>264</v>
      </c>
      <c r="B152" s="76"/>
      <c r="C152" s="32"/>
      <c r="D152" s="32"/>
      <c r="E152" s="1"/>
      <c r="F152" s="1"/>
      <c r="G152" s="1"/>
      <c r="H152" s="1"/>
    </row>
    <row r="153" spans="1:8" ht="16.5">
      <c r="A153" s="24" t="s">
        <v>265</v>
      </c>
      <c r="B153" s="76" t="s">
        <v>254</v>
      </c>
      <c r="C153" s="77">
        <v>2.34</v>
      </c>
      <c r="D153" s="77">
        <v>3.54</v>
      </c>
      <c r="E153" s="1"/>
      <c r="F153" s="1"/>
      <c r="G153" s="1"/>
      <c r="H153" s="1"/>
    </row>
    <row r="154" spans="1:8" ht="16.5">
      <c r="A154" s="24" t="s">
        <v>266</v>
      </c>
      <c r="B154" s="76" t="s">
        <v>254</v>
      </c>
      <c r="C154" s="77">
        <v>2.05</v>
      </c>
      <c r="D154" s="77">
        <v>2.65</v>
      </c>
      <c r="E154" s="1"/>
      <c r="F154" s="1"/>
      <c r="G154" s="1"/>
      <c r="H154" s="1"/>
    </row>
    <row r="155" spans="1:8" ht="16.5">
      <c r="A155" s="24" t="s">
        <v>267</v>
      </c>
      <c r="B155" s="76" t="s">
        <v>254</v>
      </c>
      <c r="C155" s="77">
        <v>6.36</v>
      </c>
      <c r="D155" s="77">
        <v>5.43</v>
      </c>
      <c r="E155" s="1"/>
      <c r="F155" s="1"/>
      <c r="G155" s="1"/>
      <c r="H155" s="1"/>
    </row>
    <row r="156" spans="1:8" ht="16.5">
      <c r="A156" s="24" t="s">
        <v>268</v>
      </c>
      <c r="B156" s="76" t="s">
        <v>254</v>
      </c>
      <c r="C156" s="77">
        <v>5.57</v>
      </c>
      <c r="D156" s="77">
        <v>4.08</v>
      </c>
      <c r="E156" s="1"/>
      <c r="F156" s="1"/>
      <c r="G156" s="1"/>
      <c r="H156" s="1"/>
    </row>
    <row r="157" spans="1:8" ht="16.5">
      <c r="A157" s="24" t="s">
        <v>269</v>
      </c>
      <c r="B157" s="76" t="s">
        <v>270</v>
      </c>
      <c r="C157" s="77">
        <v>20.91</v>
      </c>
      <c r="D157" s="77">
        <v>10.48</v>
      </c>
      <c r="E157" s="1"/>
      <c r="F157" s="1"/>
      <c r="G157" s="1"/>
      <c r="H157" s="1"/>
    </row>
  </sheetData>
  <mergeCells count="3">
    <mergeCell ref="B1:H1"/>
    <mergeCell ref="B2:H2"/>
    <mergeCell ref="A40:B40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53"/>
  <sheetViews>
    <sheetView workbookViewId="0" topLeftCell="B4">
      <selection activeCell="B4" sqref="B4:E4"/>
    </sheetView>
  </sheetViews>
  <sheetFormatPr defaultColWidth="9.00390625" defaultRowHeight="12.75"/>
  <cols>
    <col min="1" max="1" width="9.125" style="1" customWidth="1"/>
    <col min="2" max="2" width="61.125" style="1" customWidth="1"/>
    <col min="3" max="3" width="9.125" style="4" customWidth="1"/>
    <col min="4" max="4" width="21.375" style="1" customWidth="1"/>
    <col min="5" max="5" width="24.375" style="1" customWidth="1"/>
    <col min="6" max="16384" width="9.125" style="1" customWidth="1"/>
  </cols>
  <sheetData>
    <row r="2" spans="2:5" ht="19.5">
      <c r="B2" s="85" t="s">
        <v>64</v>
      </c>
      <c r="C2" s="86"/>
      <c r="D2" s="86"/>
      <c r="E2" s="86"/>
    </row>
    <row r="3" spans="2:5" ht="16.5">
      <c r="B3" s="87" t="s">
        <v>105</v>
      </c>
      <c r="C3" s="87"/>
      <c r="D3" s="87"/>
      <c r="E3" s="87"/>
    </row>
    <row r="4" spans="2:5" ht="16.5">
      <c r="B4" s="81" t="s">
        <v>274</v>
      </c>
      <c r="C4" s="81"/>
      <c r="D4" s="81"/>
      <c r="E4" s="81"/>
    </row>
    <row r="5" ht="16.5">
      <c r="E5" s="2" t="s">
        <v>0</v>
      </c>
    </row>
    <row r="6" spans="2:5" s="3" customFormat="1" ht="16.5">
      <c r="B6" s="7" t="s">
        <v>65</v>
      </c>
      <c r="C6" s="7" t="s">
        <v>66</v>
      </c>
      <c r="D6" s="7" t="s">
        <v>67</v>
      </c>
      <c r="E6" s="7" t="s">
        <v>68</v>
      </c>
    </row>
    <row r="7" spans="2:5" s="4" customFormat="1" ht="16.5">
      <c r="B7" s="22" t="s">
        <v>83</v>
      </c>
      <c r="C7" s="22" t="s">
        <v>84</v>
      </c>
      <c r="D7" s="22" t="s">
        <v>85</v>
      </c>
      <c r="E7" s="22" t="s">
        <v>86</v>
      </c>
    </row>
    <row r="8" spans="2:5" s="2" customFormat="1" ht="16.5">
      <c r="B8" s="23" t="s">
        <v>69</v>
      </c>
      <c r="C8" s="7"/>
      <c r="D8" s="23"/>
      <c r="E8" s="23"/>
    </row>
    <row r="9" spans="2:5" s="5" customFormat="1" ht="16.5">
      <c r="B9" s="24" t="s">
        <v>144</v>
      </c>
      <c r="C9" s="22" t="s">
        <v>81</v>
      </c>
      <c r="D9" s="50">
        <v>209635823894</v>
      </c>
      <c r="E9" s="50">
        <v>226548340282</v>
      </c>
    </row>
    <row r="10" spans="2:5" s="5" customFormat="1" ht="16.5">
      <c r="B10" s="24" t="s">
        <v>160</v>
      </c>
      <c r="C10" s="22" t="s">
        <v>80</v>
      </c>
      <c r="D10" s="50"/>
      <c r="E10" s="50"/>
    </row>
    <row r="11" spans="2:5" ht="16.5">
      <c r="B11" s="24" t="s">
        <v>145</v>
      </c>
      <c r="C11" s="22" t="s">
        <v>79</v>
      </c>
      <c r="D11" s="32">
        <v>5440229304</v>
      </c>
      <c r="E11" s="32">
        <v>4755656981</v>
      </c>
    </row>
    <row r="12" spans="2:5" ht="16.5">
      <c r="B12" s="24" t="s">
        <v>146</v>
      </c>
      <c r="C12" s="22" t="s">
        <v>78</v>
      </c>
      <c r="D12" s="32">
        <v>-155733536849</v>
      </c>
      <c r="E12" s="32">
        <v>-142197436078</v>
      </c>
    </row>
    <row r="13" spans="2:5" ht="16.5">
      <c r="B13" s="24" t="s">
        <v>147</v>
      </c>
      <c r="C13" s="22" t="s">
        <v>77</v>
      </c>
      <c r="D13" s="32">
        <v>-10937276002</v>
      </c>
      <c r="E13" s="32">
        <v>-11043571137</v>
      </c>
    </row>
    <row r="14" spans="2:5" ht="16.5">
      <c r="B14" s="24" t="s">
        <v>148</v>
      </c>
      <c r="C14" s="22" t="s">
        <v>76</v>
      </c>
      <c r="D14" s="32">
        <v>-2800609251</v>
      </c>
      <c r="E14" s="32"/>
    </row>
    <row r="15" spans="2:5" ht="16.5">
      <c r="B15" s="24" t="s">
        <v>161</v>
      </c>
      <c r="C15" s="22" t="s">
        <v>75</v>
      </c>
      <c r="D15" s="32">
        <v>-1967941694</v>
      </c>
      <c r="E15" s="32">
        <v>-2479110973</v>
      </c>
    </row>
    <row r="16" spans="2:5" ht="16.5">
      <c r="B16" s="24" t="s">
        <v>149</v>
      </c>
      <c r="C16" s="22" t="s">
        <v>82</v>
      </c>
      <c r="D16" s="32">
        <v>-9046248678</v>
      </c>
      <c r="E16" s="32">
        <v>-7626912658</v>
      </c>
    </row>
    <row r="17" spans="2:5" s="5" customFormat="1" ht="16.5">
      <c r="B17" s="23" t="s">
        <v>87</v>
      </c>
      <c r="C17" s="7">
        <v>20</v>
      </c>
      <c r="D17" s="50">
        <v>34590440724</v>
      </c>
      <c r="E17" s="50">
        <v>67956966417</v>
      </c>
    </row>
    <row r="18" spans="2:5" ht="16.5">
      <c r="B18" s="24"/>
      <c r="C18" s="25"/>
      <c r="D18" s="32"/>
      <c r="E18" s="32"/>
    </row>
    <row r="19" spans="2:5" ht="16.5">
      <c r="B19" s="23" t="s">
        <v>70</v>
      </c>
      <c r="C19" s="7"/>
      <c r="D19" s="32"/>
      <c r="E19" s="32"/>
    </row>
    <row r="20" spans="2:5" ht="16.5">
      <c r="B20" s="24" t="s">
        <v>150</v>
      </c>
      <c r="C20" s="25">
        <v>21</v>
      </c>
      <c r="D20" s="32"/>
      <c r="E20" s="32"/>
    </row>
    <row r="21" spans="2:5" ht="16.5">
      <c r="B21" s="24" t="s">
        <v>151</v>
      </c>
      <c r="C21" s="25">
        <v>22</v>
      </c>
      <c r="D21" s="32"/>
      <c r="E21" s="32"/>
    </row>
    <row r="22" spans="2:5" ht="16.5">
      <c r="B22" s="24" t="s">
        <v>152</v>
      </c>
      <c r="C22" s="25">
        <v>23</v>
      </c>
      <c r="D22" s="32">
        <v>51440000</v>
      </c>
      <c r="E22" s="32">
        <v>52046646</v>
      </c>
    </row>
    <row r="23" spans="2:5" ht="16.5">
      <c r="B23" s="24" t="s">
        <v>153</v>
      </c>
      <c r="C23" s="25">
        <v>24</v>
      </c>
      <c r="D23" s="32">
        <v>-190732500</v>
      </c>
      <c r="E23" s="32"/>
    </row>
    <row r="24" spans="2:5" ht="16.5">
      <c r="B24" s="24" t="s">
        <v>154</v>
      </c>
      <c r="C24" s="25">
        <v>25</v>
      </c>
      <c r="D24" s="32">
        <v>-1651310503</v>
      </c>
      <c r="E24" s="32">
        <v>-1030242482</v>
      </c>
    </row>
    <row r="25" spans="2:5" ht="16.5">
      <c r="B25" s="1" t="s">
        <v>171</v>
      </c>
      <c r="C25" s="25">
        <v>26</v>
      </c>
      <c r="D25" s="44">
        <v>7066050</v>
      </c>
      <c r="E25" s="44">
        <v>57526480</v>
      </c>
    </row>
    <row r="26" spans="2:5" ht="16.5">
      <c r="B26" s="23" t="s">
        <v>88</v>
      </c>
      <c r="C26" s="7">
        <v>30</v>
      </c>
      <c r="D26" s="50">
        <v>-1783536953</v>
      </c>
      <c r="E26" s="50">
        <v>-920669356</v>
      </c>
    </row>
    <row r="27" spans="2:5" s="2" customFormat="1" ht="16.5">
      <c r="B27" s="24"/>
      <c r="C27" s="25"/>
      <c r="D27" s="31"/>
      <c r="E27" s="31"/>
    </row>
    <row r="28" spans="2:5" ht="16.5">
      <c r="B28" s="23" t="s">
        <v>71</v>
      </c>
      <c r="C28" s="7"/>
      <c r="D28" s="32"/>
      <c r="E28" s="32"/>
    </row>
    <row r="29" spans="2:5" s="2" customFormat="1" ht="16.5">
      <c r="B29" s="24" t="s">
        <v>155</v>
      </c>
      <c r="C29" s="25">
        <v>31</v>
      </c>
      <c r="D29" s="32">
        <v>105156624857</v>
      </c>
      <c r="E29" s="32">
        <v>96224186894</v>
      </c>
    </row>
    <row r="30" spans="2:5" ht="16.5">
      <c r="B30" s="24" t="s">
        <v>156</v>
      </c>
      <c r="C30" s="25">
        <v>32</v>
      </c>
      <c r="D30" s="32"/>
      <c r="E30" s="32"/>
    </row>
    <row r="31" spans="2:5" ht="16.5">
      <c r="B31" s="24" t="s">
        <v>157</v>
      </c>
      <c r="C31" s="25">
        <v>33</v>
      </c>
      <c r="D31" s="32"/>
      <c r="E31" s="32"/>
    </row>
    <row r="32" spans="2:5" ht="16.5">
      <c r="B32" s="24" t="s">
        <v>172</v>
      </c>
      <c r="C32" s="25">
        <v>34</v>
      </c>
      <c r="D32" s="32">
        <v>-138787643111</v>
      </c>
      <c r="E32" s="32">
        <v>-156551558074</v>
      </c>
    </row>
    <row r="33" spans="2:5" ht="16.5">
      <c r="B33" s="24" t="s">
        <v>158</v>
      </c>
      <c r="C33" s="25">
        <v>35</v>
      </c>
      <c r="D33" s="32"/>
      <c r="E33" s="32"/>
    </row>
    <row r="34" spans="2:5" ht="16.5">
      <c r="B34" s="24" t="s">
        <v>159</v>
      </c>
      <c r="C34" s="25">
        <v>36</v>
      </c>
      <c r="D34" s="32">
        <v>-18900000</v>
      </c>
      <c r="E34" s="32">
        <v>-3678300000</v>
      </c>
    </row>
    <row r="35" spans="2:5" ht="16.5">
      <c r="B35" s="23" t="s">
        <v>89</v>
      </c>
      <c r="C35" s="7">
        <v>40</v>
      </c>
      <c r="D35" s="50">
        <v>-33649918254</v>
      </c>
      <c r="E35" s="50">
        <v>-64005671180</v>
      </c>
    </row>
    <row r="36" spans="2:5" ht="16.5">
      <c r="B36" s="24"/>
      <c r="C36" s="25"/>
      <c r="D36" s="32"/>
      <c r="E36" s="32"/>
    </row>
    <row r="37" spans="2:5" s="2" customFormat="1" ht="16.5">
      <c r="B37" s="23" t="s">
        <v>90</v>
      </c>
      <c r="C37" s="7">
        <v>50</v>
      </c>
      <c r="D37" s="31">
        <v>-843014483</v>
      </c>
      <c r="E37" s="31">
        <v>3030625881</v>
      </c>
    </row>
    <row r="38" spans="2:5" ht="16.5">
      <c r="B38" s="24"/>
      <c r="C38" s="25"/>
      <c r="D38" s="32"/>
      <c r="E38" s="32"/>
    </row>
    <row r="39" spans="2:5" s="2" customFormat="1" ht="16.5">
      <c r="B39" s="23" t="s">
        <v>72</v>
      </c>
      <c r="C39" s="7">
        <v>60</v>
      </c>
      <c r="D39" s="31">
        <v>4028984481</v>
      </c>
      <c r="E39" s="31">
        <v>919043806</v>
      </c>
    </row>
    <row r="40" spans="2:5" ht="16.5">
      <c r="B40" s="24" t="s">
        <v>73</v>
      </c>
      <c r="C40" s="25">
        <v>61</v>
      </c>
      <c r="D40" s="32">
        <v>144632413</v>
      </c>
      <c r="E40" s="32">
        <v>79314794</v>
      </c>
    </row>
    <row r="41" spans="2:5" ht="16.5">
      <c r="B41" s="23" t="s">
        <v>74</v>
      </c>
      <c r="C41" s="7">
        <v>70</v>
      </c>
      <c r="D41" s="31">
        <v>3330602411</v>
      </c>
      <c r="E41" s="31">
        <v>4028984481</v>
      </c>
    </row>
    <row r="43" spans="4:5" ht="16.5">
      <c r="D43" s="27"/>
      <c r="E43" s="27"/>
    </row>
    <row r="44" spans="4:5" ht="16.5">
      <c r="D44" s="27"/>
      <c r="E44" s="27"/>
    </row>
    <row r="45" spans="4:5" ht="16.5">
      <c r="D45" s="27"/>
      <c r="E45" s="27"/>
    </row>
    <row r="46" spans="4:5" s="2" customFormat="1" ht="16.5">
      <c r="D46" s="28"/>
      <c r="E46" s="28"/>
    </row>
    <row r="47" spans="4:5" ht="16.5">
      <c r="D47" s="27"/>
      <c r="E47" s="27"/>
    </row>
    <row r="48" spans="4:5" s="2" customFormat="1" ht="16.5">
      <c r="D48" s="28"/>
      <c r="E48" s="28"/>
    </row>
    <row r="49" spans="4:5" ht="16.5">
      <c r="D49" s="27"/>
      <c r="E49" s="27"/>
    </row>
    <row r="50" spans="4:5" s="2" customFormat="1" ht="16.5">
      <c r="D50" s="28"/>
      <c r="E50" s="28"/>
    </row>
    <row r="51" spans="4:5" ht="16.5">
      <c r="D51" s="27"/>
      <c r="E51" s="27"/>
    </row>
    <row r="52" spans="4:5" s="2" customFormat="1" ht="16.5">
      <c r="D52" s="28"/>
      <c r="E52" s="28"/>
    </row>
    <row r="53" spans="4:5" ht="16.5">
      <c r="D53" s="27"/>
      <c r="E53" s="27"/>
    </row>
  </sheetData>
  <mergeCells count="3">
    <mergeCell ref="B2:E2"/>
    <mergeCell ref="B3:E3"/>
    <mergeCell ref="B4:E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Genpacific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Uyen</cp:lastModifiedBy>
  <cp:lastPrinted>2005-07-20T03:36:34Z</cp:lastPrinted>
  <dcterms:created xsi:type="dcterms:W3CDTF">2003-09-22T07:12:53Z</dcterms:created>
  <dcterms:modified xsi:type="dcterms:W3CDTF">2005-07-19T19:18:37Z</dcterms:modified>
  <cp:category/>
  <cp:version/>
  <cp:contentType/>
  <cp:contentStatus/>
</cp:coreProperties>
</file>